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CE %" sheetId="1" r:id="rId1"/>
    <sheet name="EEE %" sheetId="2" r:id="rId2"/>
    <sheet name="ME-A %" sheetId="3" r:id="rId3"/>
    <sheet name="ME-B %" sheetId="4" r:id="rId4"/>
    <sheet name="ECE %" sheetId="5" r:id="rId5"/>
    <sheet name="CSE %" sheetId="6" r:id="rId6"/>
    <sheet name="NU" sheetId="7" r:id="rId7"/>
    <sheet name="TOPPERS" sheetId="8" r:id="rId8"/>
  </sheets>
  <definedNames/>
  <calcPr fullCalcOnLoad="1"/>
</workbook>
</file>

<file path=xl/sharedStrings.xml><?xml version="1.0" encoding="utf-8"?>
<sst xmlns="http://schemas.openxmlformats.org/spreadsheetml/2006/main" count="647" uniqueCount="360">
  <si>
    <t>SONTYAM, ANANDAPURAM, VISAKHAPATNAM-531173</t>
  </si>
  <si>
    <t>DEPARTMENT OF CIVIL</t>
  </si>
  <si>
    <t>S.No</t>
  </si>
  <si>
    <t>HT No</t>
  </si>
  <si>
    <t>Credits</t>
  </si>
  <si>
    <t>B.Logs</t>
  </si>
  <si>
    <t>Total</t>
  </si>
  <si>
    <t>%</t>
  </si>
  <si>
    <t>I</t>
  </si>
  <si>
    <t>E</t>
  </si>
  <si>
    <t>C</t>
  </si>
  <si>
    <t>T</t>
  </si>
  <si>
    <t>DEPARTMENT OF EEE</t>
  </si>
  <si>
    <t>DEPARTMENT OF ECE</t>
  </si>
  <si>
    <t>DEPARTMENT OF CSE</t>
  </si>
  <si>
    <t>DEPARTMENT OF MECH-B</t>
  </si>
  <si>
    <t>DEPARTMENT OF MECH-A</t>
  </si>
  <si>
    <t>S.NO</t>
  </si>
  <si>
    <t>SUB.CODE</t>
  </si>
  <si>
    <t>SUBJECT NAME</t>
  </si>
  <si>
    <t>FACULTY NAME</t>
  </si>
  <si>
    <t>NO.OF PASSED</t>
  </si>
  <si>
    <t>NO.OF.FAILED</t>
  </si>
  <si>
    <t>PASS %</t>
  </si>
  <si>
    <t>CIVIL BRANCH</t>
  </si>
  <si>
    <t>EEE BRANCH</t>
  </si>
  <si>
    <t>MECH-A BRANCH</t>
  </si>
  <si>
    <t>MECH-B BRANCH</t>
  </si>
  <si>
    <t>ECE BRANCH</t>
  </si>
  <si>
    <t>CSE BRANCH</t>
  </si>
  <si>
    <t>BRANCH</t>
  </si>
  <si>
    <t>APPEARED</t>
  </si>
  <si>
    <t>PASSED</t>
  </si>
  <si>
    <t>FAIL</t>
  </si>
  <si>
    <t>CIVIL</t>
  </si>
  <si>
    <t>EEE</t>
  </si>
  <si>
    <t>MECH-A</t>
  </si>
  <si>
    <t>MECH-B</t>
  </si>
  <si>
    <t>ECE</t>
  </si>
  <si>
    <t>CSE</t>
  </si>
  <si>
    <t>TOTAL</t>
  </si>
  <si>
    <t>OIE                                                                                                                PRINCIPAL</t>
  </si>
  <si>
    <t>BATCH-YEAR-SEM</t>
  </si>
  <si>
    <t xml:space="preserve"> EXAM HELD DURING APR/MAY-2017</t>
  </si>
  <si>
    <t xml:space="preserve"> </t>
  </si>
  <si>
    <t>REGD.NO</t>
  </si>
  <si>
    <t>NAME OF THE STUDENT</t>
  </si>
  <si>
    <t>13L31A0131</t>
  </si>
  <si>
    <t>13NU1A0302</t>
  </si>
  <si>
    <t>13NU5A0223</t>
  </si>
  <si>
    <t>146T1A0410</t>
  </si>
  <si>
    <t>14NU1A0101</t>
  </si>
  <si>
    <t>14NU1A0102</t>
  </si>
  <si>
    <t>14NU1A0103</t>
  </si>
  <si>
    <t>14NU1A0104</t>
  </si>
  <si>
    <t>14NU1A0105</t>
  </si>
  <si>
    <t>14NU1A0106</t>
  </si>
  <si>
    <t>14NU1A0108</t>
  </si>
  <si>
    <t>14NU1A0109</t>
  </si>
  <si>
    <t>14NU1A0110</t>
  </si>
  <si>
    <t>14NU1A0201</t>
  </si>
  <si>
    <t>14NU1A0202</t>
  </si>
  <si>
    <t>14NU1A0203</t>
  </si>
  <si>
    <t>14NU1A0205</t>
  </si>
  <si>
    <t>14NU1A0206</t>
  </si>
  <si>
    <t>14NU1A0208</t>
  </si>
  <si>
    <t>14NU1A0209</t>
  </si>
  <si>
    <t>14NU1A0210</t>
  </si>
  <si>
    <t>14NU1A0211</t>
  </si>
  <si>
    <t>14NU1A0212</t>
  </si>
  <si>
    <t>14NU1A0213</t>
  </si>
  <si>
    <t>14NU1A0301</t>
  </si>
  <si>
    <t>14NU1A0302</t>
  </si>
  <si>
    <t>14NU1A0303</t>
  </si>
  <si>
    <t>14NU1A0304</t>
  </si>
  <si>
    <t>14NU1A0306</t>
  </si>
  <si>
    <t>14NU1A0307</t>
  </si>
  <si>
    <t>14NU1A0308</t>
  </si>
  <si>
    <t>14NU1A0309</t>
  </si>
  <si>
    <t>14NU1A0310</t>
  </si>
  <si>
    <t>14NU1A0311</t>
  </si>
  <si>
    <t>14NU1A0312</t>
  </si>
  <si>
    <t>14NU1A0313</t>
  </si>
  <si>
    <t>14NU1A0314</t>
  </si>
  <si>
    <t>14NU1A0315</t>
  </si>
  <si>
    <t>14NU1A0317</t>
  </si>
  <si>
    <t>14NU1A0318</t>
  </si>
  <si>
    <t>14NU1A0319</t>
  </si>
  <si>
    <t>14NU1A0320</t>
  </si>
  <si>
    <t>14NU1A0321</t>
  </si>
  <si>
    <t>14NU1A0322</t>
  </si>
  <si>
    <t>14NU1A0323</t>
  </si>
  <si>
    <t>14NU1A0324</t>
  </si>
  <si>
    <t>14NU1A0325</t>
  </si>
  <si>
    <t>14NU1A0326</t>
  </si>
  <si>
    <t>14NU1A0327</t>
  </si>
  <si>
    <t>14NU1A0329</t>
  </si>
  <si>
    <t>14NU1A0330</t>
  </si>
  <si>
    <t>14NU1A0332</t>
  </si>
  <si>
    <t>14NU1A0333</t>
  </si>
  <si>
    <t>14NU1A0334</t>
  </si>
  <si>
    <t>14NU1A0335</t>
  </si>
  <si>
    <t>14NU1A0336</t>
  </si>
  <si>
    <t>14NU1A0337</t>
  </si>
  <si>
    <t>14NU1A0338</t>
  </si>
  <si>
    <t>14NU1A0339</t>
  </si>
  <si>
    <t>14NU1A0341</t>
  </si>
  <si>
    <t>14NU1A0342</t>
  </si>
  <si>
    <t>14NU1A0343</t>
  </si>
  <si>
    <t>14NU1A0344</t>
  </si>
  <si>
    <t>14NU1A0345</t>
  </si>
  <si>
    <t>14NU1A0346</t>
  </si>
  <si>
    <t>14NU1A0347</t>
  </si>
  <si>
    <t>14NU1A0348</t>
  </si>
  <si>
    <t>14NU1A0349</t>
  </si>
  <si>
    <t>14NU1A0350</t>
  </si>
  <si>
    <t>14NU1A0351</t>
  </si>
  <si>
    <t>14NU1A0352</t>
  </si>
  <si>
    <t>14NU1A0353</t>
  </si>
  <si>
    <t>14NU1A0354</t>
  </si>
  <si>
    <t>14NU1A0355</t>
  </si>
  <si>
    <t>14NU1A0356</t>
  </si>
  <si>
    <t>14NU1A0357</t>
  </si>
  <si>
    <t>14NU1A0358</t>
  </si>
  <si>
    <t>14NU1A0359</t>
  </si>
  <si>
    <t>14NU1A0360</t>
  </si>
  <si>
    <t>14NU1A0401</t>
  </si>
  <si>
    <t>14NU1A0402</t>
  </si>
  <si>
    <t>14NU1A0403</t>
  </si>
  <si>
    <t>14NU1A0404</t>
  </si>
  <si>
    <t>14NU1A0405</t>
  </si>
  <si>
    <t>14NU1A0406</t>
  </si>
  <si>
    <t>14NU1A0407</t>
  </si>
  <si>
    <t>14NU1A0408</t>
  </si>
  <si>
    <t>14NU1A0409</t>
  </si>
  <si>
    <t>14NU1A0410</t>
  </si>
  <si>
    <t>14NU1A0411</t>
  </si>
  <si>
    <t>14NU1A0412</t>
  </si>
  <si>
    <t>14NU1A0413</t>
  </si>
  <si>
    <t>14NU1A0414</t>
  </si>
  <si>
    <t>14NU1A0416</t>
  </si>
  <si>
    <t>14NU1A0417</t>
  </si>
  <si>
    <t>14NU1A0418</t>
  </si>
  <si>
    <t>14NU1A0419</t>
  </si>
  <si>
    <t>14NU1A0420</t>
  </si>
  <si>
    <t>14NU1A0501</t>
  </si>
  <si>
    <t>14NU1A0502</t>
  </si>
  <si>
    <t>14NU1A0503</t>
  </si>
  <si>
    <t>14NU1A0504</t>
  </si>
  <si>
    <t>14NU1A0505</t>
  </si>
  <si>
    <t>14NU1A0506</t>
  </si>
  <si>
    <t>14NU1A0507</t>
  </si>
  <si>
    <t>14NU1A0509</t>
  </si>
  <si>
    <t>14NU1A0510</t>
  </si>
  <si>
    <t>14NU1A0511</t>
  </si>
  <si>
    <t>14NU1A0514</t>
  </si>
  <si>
    <t>14NU1A0515</t>
  </si>
  <si>
    <t>14NU1A0516</t>
  </si>
  <si>
    <t>14NU1A0517</t>
  </si>
  <si>
    <t>14NU1A0519</t>
  </si>
  <si>
    <t>14NU1A0520</t>
  </si>
  <si>
    <t>14NU1A0521</t>
  </si>
  <si>
    <t>14NU1A0522</t>
  </si>
  <si>
    <t>14NU1A0523</t>
  </si>
  <si>
    <t>14NU1A0524</t>
  </si>
  <si>
    <t>14NU5A0238</t>
  </si>
  <si>
    <t>14U41A0508</t>
  </si>
  <si>
    <t>15NU5A0102</t>
  </si>
  <si>
    <t>15NU5A0103</t>
  </si>
  <si>
    <t>15NU5A0104</t>
  </si>
  <si>
    <t>15NU5A0105</t>
  </si>
  <si>
    <t>15NU5A0106</t>
  </si>
  <si>
    <t>15NU5A0107</t>
  </si>
  <si>
    <t>15NU5A0202</t>
  </si>
  <si>
    <t>15NU5A0203</t>
  </si>
  <si>
    <t>15NU5A0204</t>
  </si>
  <si>
    <t>15NU5A0205</t>
  </si>
  <si>
    <t>15NU5A0206</t>
  </si>
  <si>
    <t>15NU5A0207</t>
  </si>
  <si>
    <t>15NU5A0208</t>
  </si>
  <si>
    <t>15NU5A0209</t>
  </si>
  <si>
    <t>15NU5A0212</t>
  </si>
  <si>
    <t>15NU5A0215</t>
  </si>
  <si>
    <t>15NU5A0216</t>
  </si>
  <si>
    <t>15NU5A0217</t>
  </si>
  <si>
    <t>15NU5A0218</t>
  </si>
  <si>
    <t>15NU5A0219</t>
  </si>
  <si>
    <t>15NU5A0220</t>
  </si>
  <si>
    <t>15NU5A0221</t>
  </si>
  <si>
    <t>15NU5A0222</t>
  </si>
  <si>
    <t>15NU5A0223</t>
  </si>
  <si>
    <t>15NU5A0224</t>
  </si>
  <si>
    <t>15NU5A0225</t>
  </si>
  <si>
    <t>15NU5A0226</t>
  </si>
  <si>
    <t>15NU5A0227</t>
  </si>
  <si>
    <t>15NU5A0228</t>
  </si>
  <si>
    <t>15NU5A0229</t>
  </si>
  <si>
    <t>15NU5A0231</t>
  </si>
  <si>
    <t>15NU5A0232</t>
  </si>
  <si>
    <t>15NU5A0233</t>
  </si>
  <si>
    <t>15NU5A0234</t>
  </si>
  <si>
    <t>15NU5A0235</t>
  </si>
  <si>
    <t>15NU5A0301</t>
  </si>
  <si>
    <t>15NU5A0303</t>
  </si>
  <si>
    <t>15NU5A0304</t>
  </si>
  <si>
    <t>15NU5A0305</t>
  </si>
  <si>
    <t>15NU5A0307</t>
  </si>
  <si>
    <t>15NU5A0308</t>
  </si>
  <si>
    <t>15NU5A0309</t>
  </si>
  <si>
    <t>15NU5A0310</t>
  </si>
  <si>
    <t>15NU5A0311</t>
  </si>
  <si>
    <t>15NU5A0315</t>
  </si>
  <si>
    <t>15NU5A0317</t>
  </si>
  <si>
    <t>15NU5A0318</t>
  </si>
  <si>
    <t>15NU5A0321</t>
  </si>
  <si>
    <t>15NU5A0323</t>
  </si>
  <si>
    <t>15NU5A0325</t>
  </si>
  <si>
    <t>15NU5A0327</t>
  </si>
  <si>
    <t>15NU5A0328</t>
  </si>
  <si>
    <t>15NU5A0329</t>
  </si>
  <si>
    <t>15NU5A0330</t>
  </si>
  <si>
    <t>15NU5A0331</t>
  </si>
  <si>
    <t>15NU5A0332</t>
  </si>
  <si>
    <t>15NU5A0333</t>
  </si>
  <si>
    <t>15NU5A0334</t>
  </si>
  <si>
    <t>15NU5A0336</t>
  </si>
  <si>
    <t>15NU5A0337</t>
  </si>
  <si>
    <t>15NU5A0339</t>
  </si>
  <si>
    <t>15NU5A0341</t>
  </si>
  <si>
    <t>15NU5A0342</t>
  </si>
  <si>
    <t>15NU5A0345</t>
  </si>
  <si>
    <t>15NU5A0346</t>
  </si>
  <si>
    <t>15NU5A0347</t>
  </si>
  <si>
    <t>15NU5A0348</t>
  </si>
  <si>
    <t>15NU5A0349</t>
  </si>
  <si>
    <t>15NU5A0350</t>
  </si>
  <si>
    <t>15NU5A0354</t>
  </si>
  <si>
    <t>15NU5A0355</t>
  </si>
  <si>
    <t>15NU5A0401</t>
  </si>
  <si>
    <t>15NU5A0402</t>
  </si>
  <si>
    <t>15NU5A0501</t>
  </si>
  <si>
    <t>15NU5A0502</t>
  </si>
  <si>
    <t>15NU5A0503</t>
  </si>
  <si>
    <t>(2014-2018 BATCH)</t>
  </si>
  <si>
    <t>ECE (Total Attended : 22 , No.of.Pass :16  , Branch Pass Percentage :72.73%  )</t>
  </si>
  <si>
    <t>IV B.TECH II-SEM (R13) REGULAR RESULT ANALYSIS</t>
  </si>
  <si>
    <t>2014-2018 BATCH - EXAMINATION HELD DURING  APRIL - 2018</t>
  </si>
  <si>
    <t>2014-2018 BATCH - EXAMINATION HELD DURING APRIL - 2018</t>
  </si>
  <si>
    <t>DIGITAL CONTROL SYSTEMS</t>
  </si>
  <si>
    <t>POWER PLANT ENGINEERING</t>
  </si>
  <si>
    <t>PRODUCTION PLANNING AND CONTROL</t>
  </si>
  <si>
    <t>RT42011</t>
  </si>
  <si>
    <t>ESTIMATING SPECIFICATIONS &amp; CONTRACTS</t>
  </si>
  <si>
    <t>RT42012B</t>
  </si>
  <si>
    <t>RT42013D</t>
  </si>
  <si>
    <t>WATER SHED MANAGEMENT</t>
  </si>
  <si>
    <t>RT42014C</t>
  </si>
  <si>
    <t>REPAIR AND REHABILITATION OF STRUCTURES</t>
  </si>
  <si>
    <t>RT42015</t>
  </si>
  <si>
    <t>PROJECT WORK</t>
  </si>
  <si>
    <t>RT42031</t>
  </si>
  <si>
    <t>RT42032</t>
  </si>
  <si>
    <t>GREEN ENGINEERING SYSTEMS</t>
  </si>
  <si>
    <t>RT42033D</t>
  </si>
  <si>
    <t>RT42034A</t>
  </si>
  <si>
    <t>NON DESTRUCTIVE EVALUATION</t>
  </si>
  <si>
    <t>RT42035</t>
  </si>
  <si>
    <t>RT42051</t>
  </si>
  <si>
    <t>DISTRIBUTED SYSTEMS</t>
  </si>
  <si>
    <t>RT42021</t>
  </si>
  <si>
    <t>RT42022A</t>
  </si>
  <si>
    <t>ADVANCED CONTROL SYSTEMS</t>
  </si>
  <si>
    <t>RT42023C</t>
  </si>
  <si>
    <t>RT42024A</t>
  </si>
  <si>
    <t>OOPS THROUGH JAVA</t>
  </si>
  <si>
    <t>RT42025</t>
  </si>
  <si>
    <t>PROJECT</t>
  </si>
  <si>
    <t>RT42041</t>
  </si>
  <si>
    <t>CELLULAR MOBILE COMMUNICATION</t>
  </si>
  <si>
    <t>RT42042</t>
  </si>
  <si>
    <t>ELECTRONIC MEASUREMENTS AND INSTRUMENTATION</t>
  </si>
  <si>
    <t>RT42043A</t>
  </si>
  <si>
    <t>SATELLITE COMMUNICATION</t>
  </si>
  <si>
    <t>RT42044E</t>
  </si>
  <si>
    <t>EMI/EMC</t>
  </si>
  <si>
    <t>RT42045</t>
  </si>
  <si>
    <t>PROJECT &amp; SEMINAR</t>
  </si>
  <si>
    <t>RT42043E</t>
  </si>
  <si>
    <t>CLOUD COMPUTING</t>
  </si>
  <si>
    <t>RT42052</t>
  </si>
  <si>
    <t>MANAGEMENT SCIENCE</t>
  </si>
  <si>
    <t>RT42053A</t>
  </si>
  <si>
    <t>HUMAN COMPUTER INTERACTION</t>
  </si>
  <si>
    <t>RT42055</t>
  </si>
  <si>
    <t>IV  B.TECH II SEMESTER BRANCH WISE TOPPERS</t>
  </si>
  <si>
    <t>ENVIRONMENTAL IMPACT ASSESSMENT AND MANAGEMENT</t>
  </si>
  <si>
    <t>FLEXIBLE ALTERNATING CURRENT TRANSMISSION</t>
  </si>
  <si>
    <t>K.BALA SIVA</t>
  </si>
  <si>
    <t>K.S.RAMANJANEYULU</t>
  </si>
  <si>
    <t>M.SREEDEVI</t>
  </si>
  <si>
    <t>J.SANTHOSHI KUMARI</t>
  </si>
  <si>
    <t>G.PYDI RAJU</t>
  </si>
  <si>
    <t>CIVIL (Total Attended : 16 , No.of.Pass : 14  , Branch Pass Percentage :87.50 % )</t>
  </si>
  <si>
    <t>EEE (Total Attended : 42 , No.of.Pass :18   , Branch Pass Percentage: 42.86% )</t>
  </si>
  <si>
    <t>MECH-A (Total Attended : 56 , No.of.Pass : 33 , Branch Pass Percentage :  58.93% )</t>
  </si>
  <si>
    <t>MECH-B (Total Attended : 36   , No.of.Pass : 28  , Branch Pass Percentage : 77.78% )</t>
  </si>
  <si>
    <t>CSE  (Total Attended :24 , No.of.Pass :22  , Branch Pass Percentage :91.67% )</t>
  </si>
  <si>
    <t>2014 BATCH (4-1) OCT/NOV-2017</t>
  </si>
  <si>
    <t>2013 BATCH (4-2) MAR/APR-2017</t>
  </si>
  <si>
    <t>2012 BATCH (4-2) MAR/APR-2016</t>
  </si>
  <si>
    <t>IV B.Tech [R13] II Semester Regulr Examinations APRIL - 2018 (2014-2018 BATCH)</t>
  </si>
  <si>
    <t xml:space="preserve"> EXAM HELD DURING APRIL-2018</t>
  </si>
  <si>
    <t>S.PAVANI</t>
  </si>
  <si>
    <t>P.LAVANYA</t>
  </si>
  <si>
    <t>K.VIJAY PRATAP</t>
  </si>
  <si>
    <t>P.HAR GOPAL</t>
  </si>
  <si>
    <t>P.LAVANYA/P.HANITHA</t>
  </si>
  <si>
    <t>G.SRINIVASA RAO</t>
  </si>
  <si>
    <t>G.RAJASEKHARAM</t>
  </si>
  <si>
    <t>T.NAGALAKSHMI</t>
  </si>
  <si>
    <t>M.CH.JAGAN SEKHAR</t>
  </si>
  <si>
    <t>A.S.S.V.RAM KUMAR</t>
  </si>
  <si>
    <t>K.RAM PRASAD</t>
  </si>
  <si>
    <t>P.V.S.MURALI KRISHNA</t>
  </si>
  <si>
    <t>J.SUNIL KUMAR</t>
  </si>
  <si>
    <t>I.NAGESWARA RAO</t>
  </si>
  <si>
    <t>B.SRAVANI</t>
  </si>
  <si>
    <t>D.RAHUL VARMA</t>
  </si>
  <si>
    <t>B.RAVICHANDRA</t>
  </si>
  <si>
    <t>V.G.SANTHI SWAROOP</t>
  </si>
  <si>
    <t>GORLI MOWNIKA</t>
  </si>
  <si>
    <t>PANNIRU SRIKAVYA</t>
  </si>
  <si>
    <t>MARADAPUDI MOWNIKA</t>
  </si>
  <si>
    <t>RAJANA MUTYALA LAKSHMI</t>
  </si>
  <si>
    <t>BARRI DIVYA SREE</t>
  </si>
  <si>
    <t>MALLA TEJESWARA RAO</t>
  </si>
  <si>
    <t>MAJJI SUKANYA</t>
  </si>
  <si>
    <t>ITHAMSETTY PAVANKUMAR</t>
  </si>
  <si>
    <t>GAYAM RAVITEJA REDDY</t>
  </si>
  <si>
    <t>NUTHALAPATI YAMIMA</t>
  </si>
  <si>
    <t>MUNAGA SAI PRASAD</t>
  </si>
  <si>
    <t>UGGINA RAJU</t>
  </si>
  <si>
    <t>GODAVARTHI SARATH CHANDRA</t>
  </si>
  <si>
    <t>CHEBOLU SAIGUPTHA</t>
  </si>
  <si>
    <t>KUKKALA ANIL KUMAR</t>
  </si>
  <si>
    <t>SABBAVARAPU RAMESH</t>
  </si>
  <si>
    <t>BONDALA KAMALA</t>
  </si>
  <si>
    <t>GANTLA VINAY</t>
  </si>
  <si>
    <t>M SHIRDI SAI SRINIVAS PHANI KUMAR</t>
  </si>
  <si>
    <t>BALIREDDY KIRAN</t>
  </si>
  <si>
    <t>BORA HARIKA</t>
  </si>
  <si>
    <t>NUDURIPATI ANDAL HARIKA</t>
  </si>
  <si>
    <t>BOMMIDI VENNELA</t>
  </si>
  <si>
    <t>JUREDDY BHAGYA SRI</t>
  </si>
  <si>
    <t>GOTHIREDDY TULASI</t>
  </si>
  <si>
    <t>JONNADA SANDHYA KIRANMAI</t>
  </si>
  <si>
    <t>VADLAMANI DINAKAR</t>
  </si>
  <si>
    <t>LUKULAPU BHAVITHA</t>
  </si>
  <si>
    <t>MOHAMMED HANEEF ISSACK AHMED</t>
  </si>
  <si>
    <t>THOTAKURA CHANDANA VARSHINI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</si>
</sst>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wrapText="1"/>
    </xf>
    <xf numFmtId="0" fontId="54" fillId="0" borderId="15" xfId="0" applyFont="1" applyFill="1" applyBorder="1" applyAlignment="1">
      <alignment horizontal="left" wrapText="1"/>
    </xf>
    <xf numFmtId="0" fontId="54" fillId="0" borderId="16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left"/>
    </xf>
    <xf numFmtId="0" fontId="55" fillId="0" borderId="0" xfId="0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285750</xdr:colOff>
      <xdr:row>3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67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247650</xdr:colOff>
      <xdr:row>4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257175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228600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133350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171450</xdr:colOff>
      <xdr:row>4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495300</xdr:colOff>
      <xdr:row>3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6</xdr:col>
      <xdr:colOff>104775</xdr:colOff>
      <xdr:row>2</xdr:row>
      <xdr:rowOff>209550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19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6"/>
  <sheetViews>
    <sheetView zoomScalePageLayoutView="0" workbookViewId="0" topLeftCell="A1">
      <selection activeCell="AB19" sqref="AB19"/>
    </sheetView>
  </sheetViews>
  <sheetFormatPr defaultColWidth="13.42187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4" width="4.140625" style="0" bestFit="1" customWidth="1"/>
    <col min="15" max="16" width="4.00390625" style="0" bestFit="1" customWidth="1"/>
    <col min="17" max="17" width="2.7109375" style="0" bestFit="1" customWidth="1"/>
    <col min="18" max="18" width="4.140625" style="0" bestFit="1" customWidth="1"/>
    <col min="19" max="20" width="4.00390625" style="0" bestFit="1" customWidth="1"/>
    <col min="21" max="21" width="2.7109375" style="0" bestFit="1" customWidth="1"/>
    <col min="22" max="22" width="4.00390625" style="0" bestFit="1" customWidth="1"/>
    <col min="23" max="23" width="7.421875" style="0" bestFit="1" customWidth="1"/>
    <col min="24" max="24" width="6.7109375" style="0" bestFit="1" customWidth="1"/>
    <col min="25" max="25" width="5.57421875" style="0" bestFit="1" customWidth="1"/>
    <col min="26" max="26" width="6.8515625" style="0" bestFit="1" customWidth="1"/>
  </cols>
  <sheetData>
    <row r="5" spans="1:26" ht="15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7.25">
      <c r="A7" s="46" t="s">
        <v>245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7.25">
      <c r="A8" s="46" t="s">
        <v>246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46.5" customHeight="1">
      <c r="A9" s="47" t="s">
        <v>2</v>
      </c>
      <c r="B9" s="47" t="s">
        <v>3</v>
      </c>
      <c r="C9" s="48" t="s">
        <v>252</v>
      </c>
      <c r="D9" s="49"/>
      <c r="E9" s="49"/>
      <c r="F9" s="50"/>
      <c r="G9" s="48" t="s">
        <v>295</v>
      </c>
      <c r="H9" s="49"/>
      <c r="I9" s="49"/>
      <c r="J9" s="50"/>
      <c r="K9" s="48" t="s">
        <v>255</v>
      </c>
      <c r="L9" s="49"/>
      <c r="M9" s="49"/>
      <c r="N9" s="50"/>
      <c r="O9" s="48" t="s">
        <v>257</v>
      </c>
      <c r="P9" s="49"/>
      <c r="Q9" s="49"/>
      <c r="R9" s="50"/>
      <c r="S9" s="48" t="s">
        <v>259</v>
      </c>
      <c r="T9" s="49"/>
      <c r="U9" s="49"/>
      <c r="V9" s="50"/>
      <c r="W9" s="43" t="s">
        <v>4</v>
      </c>
      <c r="X9" s="43" t="s">
        <v>5</v>
      </c>
      <c r="Y9" s="43" t="s">
        <v>6</v>
      </c>
      <c r="Z9" s="43" t="s">
        <v>7</v>
      </c>
    </row>
    <row r="10" spans="1:26" ht="15">
      <c r="A10" s="47"/>
      <c r="B10" s="47"/>
      <c r="C10" s="1" t="s">
        <v>8</v>
      </c>
      <c r="D10" s="1" t="s">
        <v>9</v>
      </c>
      <c r="E10" s="1" t="s">
        <v>10</v>
      </c>
      <c r="F10" s="1" t="s">
        <v>11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8</v>
      </c>
      <c r="P10" s="1" t="s">
        <v>9</v>
      </c>
      <c r="Q10" s="1" t="s">
        <v>10</v>
      </c>
      <c r="R10" s="1" t="s">
        <v>11</v>
      </c>
      <c r="S10" s="1" t="s">
        <v>8</v>
      </c>
      <c r="T10" s="1" t="s">
        <v>9</v>
      </c>
      <c r="U10" s="1" t="s">
        <v>10</v>
      </c>
      <c r="V10" s="1" t="s">
        <v>11</v>
      </c>
      <c r="W10" s="44"/>
      <c r="X10" s="44"/>
      <c r="Y10" s="44"/>
      <c r="Z10" s="44"/>
    </row>
    <row r="11" spans="1:26" ht="15">
      <c r="A11" s="2">
        <v>1</v>
      </c>
      <c r="B11" s="37" t="s">
        <v>47</v>
      </c>
      <c r="C11" s="37">
        <v>25</v>
      </c>
      <c r="D11" s="37">
        <v>25</v>
      </c>
      <c r="E11" s="37">
        <v>3</v>
      </c>
      <c r="F11" s="37">
        <f aca="true" t="shared" si="0" ref="F11:F26">C11+D11</f>
        <v>50</v>
      </c>
      <c r="G11" s="37">
        <v>24</v>
      </c>
      <c r="H11" s="37">
        <v>44</v>
      </c>
      <c r="I11" s="37">
        <v>3</v>
      </c>
      <c r="J11" s="37">
        <f aca="true" t="shared" si="1" ref="J11:J26">G11+H11</f>
        <v>68</v>
      </c>
      <c r="K11" s="37">
        <v>23</v>
      </c>
      <c r="L11" s="37">
        <v>70</v>
      </c>
      <c r="M11" s="37">
        <v>3</v>
      </c>
      <c r="N11" s="37">
        <f aca="true" t="shared" si="2" ref="N11:N26">K11+L11</f>
        <v>93</v>
      </c>
      <c r="O11" s="37">
        <v>16</v>
      </c>
      <c r="P11" s="37">
        <v>41</v>
      </c>
      <c r="Q11" s="37">
        <v>3</v>
      </c>
      <c r="R11" s="37">
        <f aca="true" t="shared" si="3" ref="R11:R26">O11+P11</f>
        <v>57</v>
      </c>
      <c r="S11" s="37">
        <v>54</v>
      </c>
      <c r="T11" s="37">
        <v>134</v>
      </c>
      <c r="U11" s="37">
        <v>9</v>
      </c>
      <c r="V11" s="37">
        <f aca="true" t="shared" si="4" ref="V11:V26">S11+T11</f>
        <v>188</v>
      </c>
      <c r="W11" s="37">
        <f aca="true" t="shared" si="5" ref="W11:W26">E11+I11+M11+Q11+U11</f>
        <v>21</v>
      </c>
      <c r="X11" s="31">
        <v>0</v>
      </c>
      <c r="Y11" s="2">
        <f aca="true" t="shared" si="6" ref="Y11:Y26">F11+J11+N11+R11+V11</f>
        <v>456</v>
      </c>
      <c r="Z11" s="3">
        <f aca="true" t="shared" si="7" ref="Z11:Z26">Y11/600*100</f>
        <v>76</v>
      </c>
    </row>
    <row r="12" spans="1:26" ht="15">
      <c r="A12" s="37">
        <v>2</v>
      </c>
      <c r="B12" s="37" t="s">
        <v>51</v>
      </c>
      <c r="C12" s="37">
        <v>22</v>
      </c>
      <c r="D12" s="37">
        <v>54</v>
      </c>
      <c r="E12" s="37">
        <v>3</v>
      </c>
      <c r="F12" s="37">
        <f t="shared" si="0"/>
        <v>76</v>
      </c>
      <c r="G12" s="37">
        <v>25</v>
      </c>
      <c r="H12" s="37">
        <v>50</v>
      </c>
      <c r="I12" s="37">
        <v>3</v>
      </c>
      <c r="J12" s="37">
        <f t="shared" si="1"/>
        <v>75</v>
      </c>
      <c r="K12" s="37">
        <v>27</v>
      </c>
      <c r="L12" s="37">
        <v>42</v>
      </c>
      <c r="M12" s="37">
        <v>3</v>
      </c>
      <c r="N12" s="37">
        <f t="shared" si="2"/>
        <v>69</v>
      </c>
      <c r="O12" s="37">
        <v>22</v>
      </c>
      <c r="P12" s="37">
        <v>35</v>
      </c>
      <c r="Q12" s="37">
        <v>3</v>
      </c>
      <c r="R12" s="37">
        <f t="shared" si="3"/>
        <v>57</v>
      </c>
      <c r="S12" s="37">
        <v>55</v>
      </c>
      <c r="T12" s="37">
        <v>135</v>
      </c>
      <c r="U12" s="37">
        <v>9</v>
      </c>
      <c r="V12" s="37">
        <f t="shared" si="4"/>
        <v>190</v>
      </c>
      <c r="W12" s="37">
        <f t="shared" si="5"/>
        <v>21</v>
      </c>
      <c r="X12" s="31">
        <v>0</v>
      </c>
      <c r="Y12" s="37">
        <f t="shared" si="6"/>
        <v>467</v>
      </c>
      <c r="Z12" s="3">
        <f t="shared" si="7"/>
        <v>77.83333333333333</v>
      </c>
    </row>
    <row r="13" spans="1:26" ht="15">
      <c r="A13" s="37">
        <v>3</v>
      </c>
      <c r="B13" s="37" t="s">
        <v>52</v>
      </c>
      <c r="C13" s="37">
        <v>22</v>
      </c>
      <c r="D13" s="37">
        <v>36</v>
      </c>
      <c r="E13" s="37">
        <v>3</v>
      </c>
      <c r="F13" s="37">
        <f t="shared" si="0"/>
        <v>58</v>
      </c>
      <c r="G13" s="37">
        <v>24</v>
      </c>
      <c r="H13" s="37">
        <v>33</v>
      </c>
      <c r="I13" s="37">
        <v>3</v>
      </c>
      <c r="J13" s="37">
        <f t="shared" si="1"/>
        <v>57</v>
      </c>
      <c r="K13" s="37">
        <v>24</v>
      </c>
      <c r="L13" s="37">
        <v>41</v>
      </c>
      <c r="M13" s="37">
        <v>3</v>
      </c>
      <c r="N13" s="37">
        <f t="shared" si="2"/>
        <v>65</v>
      </c>
      <c r="O13" s="37">
        <v>20</v>
      </c>
      <c r="P13" s="37">
        <v>40</v>
      </c>
      <c r="Q13" s="37">
        <v>3</v>
      </c>
      <c r="R13" s="37">
        <f t="shared" si="3"/>
        <v>60</v>
      </c>
      <c r="S13" s="37">
        <v>54</v>
      </c>
      <c r="T13" s="37">
        <v>135</v>
      </c>
      <c r="U13" s="37">
        <v>9</v>
      </c>
      <c r="V13" s="37">
        <f t="shared" si="4"/>
        <v>189</v>
      </c>
      <c r="W13" s="37">
        <f t="shared" si="5"/>
        <v>21</v>
      </c>
      <c r="X13" s="31">
        <v>0</v>
      </c>
      <c r="Y13" s="37">
        <f t="shared" si="6"/>
        <v>429</v>
      </c>
      <c r="Z13" s="3">
        <f t="shared" si="7"/>
        <v>71.5</v>
      </c>
    </row>
    <row r="14" spans="1:26" ht="15">
      <c r="A14" s="37">
        <v>4</v>
      </c>
      <c r="B14" s="37" t="s">
        <v>53</v>
      </c>
      <c r="C14" s="37">
        <v>25</v>
      </c>
      <c r="D14" s="37">
        <v>33</v>
      </c>
      <c r="E14" s="37">
        <v>3</v>
      </c>
      <c r="F14" s="37">
        <f t="shared" si="0"/>
        <v>58</v>
      </c>
      <c r="G14" s="37">
        <v>21</v>
      </c>
      <c r="H14" s="37">
        <v>37</v>
      </c>
      <c r="I14" s="37">
        <v>3</v>
      </c>
      <c r="J14" s="37">
        <f t="shared" si="1"/>
        <v>58</v>
      </c>
      <c r="K14" s="37">
        <v>21</v>
      </c>
      <c r="L14" s="37">
        <v>45</v>
      </c>
      <c r="M14" s="37">
        <v>3</v>
      </c>
      <c r="N14" s="37">
        <f t="shared" si="2"/>
        <v>66</v>
      </c>
      <c r="O14" s="37">
        <v>18</v>
      </c>
      <c r="P14" s="37">
        <v>42</v>
      </c>
      <c r="Q14" s="37">
        <v>3</v>
      </c>
      <c r="R14" s="37">
        <f t="shared" si="3"/>
        <v>60</v>
      </c>
      <c r="S14" s="37">
        <v>54</v>
      </c>
      <c r="T14" s="37">
        <v>135</v>
      </c>
      <c r="U14" s="37">
        <v>9</v>
      </c>
      <c r="V14" s="37">
        <f t="shared" si="4"/>
        <v>189</v>
      </c>
      <c r="W14" s="37">
        <f t="shared" si="5"/>
        <v>21</v>
      </c>
      <c r="X14" s="31">
        <v>0</v>
      </c>
      <c r="Y14" s="37">
        <f t="shared" si="6"/>
        <v>431</v>
      </c>
      <c r="Z14" s="3">
        <f t="shared" si="7"/>
        <v>71.83333333333334</v>
      </c>
    </row>
    <row r="15" spans="1:26" ht="15">
      <c r="A15" s="37">
        <v>5</v>
      </c>
      <c r="B15" s="37" t="s">
        <v>54</v>
      </c>
      <c r="C15" s="37">
        <v>23</v>
      </c>
      <c r="D15" s="37">
        <v>35</v>
      </c>
      <c r="E15" s="37">
        <v>3</v>
      </c>
      <c r="F15" s="37">
        <f t="shared" si="0"/>
        <v>58</v>
      </c>
      <c r="G15" s="37">
        <v>22</v>
      </c>
      <c r="H15" s="37">
        <v>24</v>
      </c>
      <c r="I15" s="37">
        <v>3</v>
      </c>
      <c r="J15" s="37">
        <f t="shared" si="1"/>
        <v>46</v>
      </c>
      <c r="K15" s="37">
        <v>25</v>
      </c>
      <c r="L15" s="37">
        <v>63</v>
      </c>
      <c r="M15" s="37">
        <v>3</v>
      </c>
      <c r="N15" s="37">
        <f t="shared" si="2"/>
        <v>88</v>
      </c>
      <c r="O15" s="37">
        <v>23</v>
      </c>
      <c r="P15" s="37">
        <v>45</v>
      </c>
      <c r="Q15" s="37">
        <v>3</v>
      </c>
      <c r="R15" s="37">
        <f t="shared" si="3"/>
        <v>68</v>
      </c>
      <c r="S15" s="37">
        <v>50</v>
      </c>
      <c r="T15" s="37">
        <v>134</v>
      </c>
      <c r="U15" s="37">
        <v>9</v>
      </c>
      <c r="V15" s="37">
        <f t="shared" si="4"/>
        <v>184</v>
      </c>
      <c r="W15" s="37">
        <f t="shared" si="5"/>
        <v>21</v>
      </c>
      <c r="X15" s="31">
        <v>0</v>
      </c>
      <c r="Y15" s="37">
        <f t="shared" si="6"/>
        <v>444</v>
      </c>
      <c r="Z15" s="3">
        <f t="shared" si="7"/>
        <v>74</v>
      </c>
    </row>
    <row r="16" spans="1:26" ht="15">
      <c r="A16" s="37">
        <v>6</v>
      </c>
      <c r="B16" s="37" t="s">
        <v>55</v>
      </c>
      <c r="C16" s="37">
        <v>26</v>
      </c>
      <c r="D16" s="37">
        <v>63</v>
      </c>
      <c r="E16" s="37">
        <v>3</v>
      </c>
      <c r="F16" s="37">
        <f t="shared" si="0"/>
        <v>89</v>
      </c>
      <c r="G16" s="37">
        <v>24</v>
      </c>
      <c r="H16" s="37">
        <v>60</v>
      </c>
      <c r="I16" s="37">
        <v>3</v>
      </c>
      <c r="J16" s="37">
        <f t="shared" si="1"/>
        <v>84</v>
      </c>
      <c r="K16" s="37">
        <v>25</v>
      </c>
      <c r="L16" s="37">
        <v>59</v>
      </c>
      <c r="M16" s="37">
        <v>3</v>
      </c>
      <c r="N16" s="37">
        <f t="shared" si="2"/>
        <v>84</v>
      </c>
      <c r="O16" s="37">
        <v>22</v>
      </c>
      <c r="P16" s="37">
        <v>35</v>
      </c>
      <c r="Q16" s="37">
        <v>3</v>
      </c>
      <c r="R16" s="37">
        <f t="shared" si="3"/>
        <v>57</v>
      </c>
      <c r="S16" s="37">
        <v>59</v>
      </c>
      <c r="T16" s="37">
        <v>136</v>
      </c>
      <c r="U16" s="37">
        <v>9</v>
      </c>
      <c r="V16" s="37">
        <f t="shared" si="4"/>
        <v>195</v>
      </c>
      <c r="W16" s="37">
        <f t="shared" si="5"/>
        <v>21</v>
      </c>
      <c r="X16" s="31">
        <v>0</v>
      </c>
      <c r="Y16" s="37">
        <f t="shared" si="6"/>
        <v>509</v>
      </c>
      <c r="Z16" s="3">
        <f t="shared" si="7"/>
        <v>84.83333333333334</v>
      </c>
    </row>
    <row r="17" spans="1:26" ht="15">
      <c r="A17" s="37">
        <v>7</v>
      </c>
      <c r="B17" s="37" t="s">
        <v>56</v>
      </c>
      <c r="C17" s="37">
        <v>23</v>
      </c>
      <c r="D17" s="37">
        <v>54</v>
      </c>
      <c r="E17" s="37">
        <v>3</v>
      </c>
      <c r="F17" s="37">
        <f t="shared" si="0"/>
        <v>77</v>
      </c>
      <c r="G17" s="37">
        <v>27</v>
      </c>
      <c r="H17" s="37">
        <v>38</v>
      </c>
      <c r="I17" s="37">
        <v>3</v>
      </c>
      <c r="J17" s="37">
        <f t="shared" si="1"/>
        <v>65</v>
      </c>
      <c r="K17" s="37">
        <v>24</v>
      </c>
      <c r="L17" s="37">
        <v>67</v>
      </c>
      <c r="M17" s="37">
        <v>3</v>
      </c>
      <c r="N17" s="37">
        <f t="shared" si="2"/>
        <v>91</v>
      </c>
      <c r="O17" s="37">
        <v>25</v>
      </c>
      <c r="P17" s="37">
        <v>61</v>
      </c>
      <c r="Q17" s="37">
        <v>3</v>
      </c>
      <c r="R17" s="37">
        <f t="shared" si="3"/>
        <v>86</v>
      </c>
      <c r="S17" s="37">
        <v>59</v>
      </c>
      <c r="T17" s="37">
        <v>136</v>
      </c>
      <c r="U17" s="37">
        <v>9</v>
      </c>
      <c r="V17" s="37">
        <f t="shared" si="4"/>
        <v>195</v>
      </c>
      <c r="W17" s="37">
        <f t="shared" si="5"/>
        <v>21</v>
      </c>
      <c r="X17" s="31">
        <v>0</v>
      </c>
      <c r="Y17" s="37">
        <f t="shared" si="6"/>
        <v>514</v>
      </c>
      <c r="Z17" s="3">
        <f t="shared" si="7"/>
        <v>85.66666666666667</v>
      </c>
    </row>
    <row r="18" spans="1:26" ht="15">
      <c r="A18" s="37">
        <v>8</v>
      </c>
      <c r="B18" s="37" t="s">
        <v>57</v>
      </c>
      <c r="C18" s="37">
        <v>20</v>
      </c>
      <c r="D18" s="37">
        <v>24</v>
      </c>
      <c r="E18" s="37">
        <v>3</v>
      </c>
      <c r="F18" s="37">
        <f t="shared" si="0"/>
        <v>44</v>
      </c>
      <c r="G18" s="37">
        <v>28</v>
      </c>
      <c r="H18" s="37">
        <v>30</v>
      </c>
      <c r="I18" s="37">
        <v>3</v>
      </c>
      <c r="J18" s="37">
        <f t="shared" si="1"/>
        <v>58</v>
      </c>
      <c r="K18" s="37">
        <v>25</v>
      </c>
      <c r="L18" s="37">
        <v>42</v>
      </c>
      <c r="M18" s="37">
        <v>3</v>
      </c>
      <c r="N18" s="37">
        <f t="shared" si="2"/>
        <v>67</v>
      </c>
      <c r="O18" s="37">
        <v>22</v>
      </c>
      <c r="P18" s="37">
        <v>48</v>
      </c>
      <c r="Q18" s="37">
        <v>3</v>
      </c>
      <c r="R18" s="37">
        <f t="shared" si="3"/>
        <v>70</v>
      </c>
      <c r="S18" s="37">
        <v>54</v>
      </c>
      <c r="T18" s="37">
        <v>135</v>
      </c>
      <c r="U18" s="37">
        <v>9</v>
      </c>
      <c r="V18" s="37">
        <f t="shared" si="4"/>
        <v>189</v>
      </c>
      <c r="W18" s="37">
        <f t="shared" si="5"/>
        <v>21</v>
      </c>
      <c r="X18" s="31">
        <v>0</v>
      </c>
      <c r="Y18" s="37">
        <f t="shared" si="6"/>
        <v>428</v>
      </c>
      <c r="Z18" s="3">
        <f t="shared" si="7"/>
        <v>71.33333333333334</v>
      </c>
    </row>
    <row r="19" spans="1:26" ht="15">
      <c r="A19" s="37">
        <v>9</v>
      </c>
      <c r="B19" s="37" t="s">
        <v>58</v>
      </c>
      <c r="C19" s="37">
        <v>26</v>
      </c>
      <c r="D19" s="37">
        <v>31</v>
      </c>
      <c r="E19" s="37">
        <v>3</v>
      </c>
      <c r="F19" s="37">
        <f t="shared" si="0"/>
        <v>57</v>
      </c>
      <c r="G19" s="37">
        <v>25</v>
      </c>
      <c r="H19" s="37">
        <v>28</v>
      </c>
      <c r="I19" s="37">
        <v>3</v>
      </c>
      <c r="J19" s="37">
        <f t="shared" si="1"/>
        <v>53</v>
      </c>
      <c r="K19" s="37">
        <v>24</v>
      </c>
      <c r="L19" s="37">
        <v>70</v>
      </c>
      <c r="M19" s="37">
        <v>3</v>
      </c>
      <c r="N19" s="37">
        <f t="shared" si="2"/>
        <v>94</v>
      </c>
      <c r="O19" s="37">
        <v>22</v>
      </c>
      <c r="P19" s="37">
        <v>37</v>
      </c>
      <c r="Q19" s="37">
        <v>3</v>
      </c>
      <c r="R19" s="37">
        <f t="shared" si="3"/>
        <v>59</v>
      </c>
      <c r="S19" s="37">
        <v>59</v>
      </c>
      <c r="T19" s="37">
        <v>136</v>
      </c>
      <c r="U19" s="37">
        <v>9</v>
      </c>
      <c r="V19" s="37">
        <f t="shared" si="4"/>
        <v>195</v>
      </c>
      <c r="W19" s="37">
        <f t="shared" si="5"/>
        <v>21</v>
      </c>
      <c r="X19" s="31">
        <v>0</v>
      </c>
      <c r="Y19" s="37">
        <f t="shared" si="6"/>
        <v>458</v>
      </c>
      <c r="Z19" s="3">
        <f t="shared" si="7"/>
        <v>76.33333333333333</v>
      </c>
    </row>
    <row r="20" spans="1:26" ht="15">
      <c r="A20" s="37">
        <v>10</v>
      </c>
      <c r="B20" s="37" t="s">
        <v>59</v>
      </c>
      <c r="C20" s="37">
        <v>23</v>
      </c>
      <c r="D20" s="37">
        <v>30</v>
      </c>
      <c r="E20" s="37">
        <v>3</v>
      </c>
      <c r="F20" s="37">
        <f t="shared" si="0"/>
        <v>53</v>
      </c>
      <c r="G20" s="37">
        <v>22</v>
      </c>
      <c r="H20" s="37">
        <v>9</v>
      </c>
      <c r="I20" s="37">
        <v>0</v>
      </c>
      <c r="J20" s="37">
        <f t="shared" si="1"/>
        <v>31</v>
      </c>
      <c r="K20" s="37">
        <v>24</v>
      </c>
      <c r="L20" s="37">
        <v>44</v>
      </c>
      <c r="M20" s="37">
        <v>3</v>
      </c>
      <c r="N20" s="37">
        <f t="shared" si="2"/>
        <v>68</v>
      </c>
      <c r="O20" s="37">
        <v>19</v>
      </c>
      <c r="P20" s="37">
        <v>16</v>
      </c>
      <c r="Q20" s="37">
        <v>0</v>
      </c>
      <c r="R20" s="37">
        <f t="shared" si="3"/>
        <v>35</v>
      </c>
      <c r="S20" s="37">
        <v>54</v>
      </c>
      <c r="T20" s="37">
        <v>134</v>
      </c>
      <c r="U20" s="37">
        <v>9</v>
      </c>
      <c r="V20" s="37">
        <f t="shared" si="4"/>
        <v>188</v>
      </c>
      <c r="W20" s="37">
        <f t="shared" si="5"/>
        <v>15</v>
      </c>
      <c r="X20" s="31">
        <v>2</v>
      </c>
      <c r="Y20" s="37">
        <f t="shared" si="6"/>
        <v>375</v>
      </c>
      <c r="Z20" s="3">
        <f t="shared" si="7"/>
        <v>62.5</v>
      </c>
    </row>
    <row r="21" spans="1:26" ht="15">
      <c r="A21" s="37">
        <v>11</v>
      </c>
      <c r="B21" s="37" t="s">
        <v>167</v>
      </c>
      <c r="C21" s="37">
        <v>20</v>
      </c>
      <c r="D21" s="37">
        <v>34</v>
      </c>
      <c r="E21" s="37">
        <v>3</v>
      </c>
      <c r="F21" s="37">
        <f t="shared" si="0"/>
        <v>54</v>
      </c>
      <c r="G21" s="37">
        <v>25</v>
      </c>
      <c r="H21" s="37">
        <v>39</v>
      </c>
      <c r="I21" s="37">
        <v>3</v>
      </c>
      <c r="J21" s="37">
        <f t="shared" si="1"/>
        <v>64</v>
      </c>
      <c r="K21" s="37">
        <v>23</v>
      </c>
      <c r="L21" s="37">
        <v>34</v>
      </c>
      <c r="M21" s="37">
        <v>3</v>
      </c>
      <c r="N21" s="37">
        <f t="shared" si="2"/>
        <v>57</v>
      </c>
      <c r="O21" s="37">
        <v>17</v>
      </c>
      <c r="P21" s="37">
        <v>38</v>
      </c>
      <c r="Q21" s="37">
        <v>3</v>
      </c>
      <c r="R21" s="37">
        <f t="shared" si="3"/>
        <v>55</v>
      </c>
      <c r="S21" s="37">
        <v>54</v>
      </c>
      <c r="T21" s="37">
        <v>135</v>
      </c>
      <c r="U21" s="37">
        <v>9</v>
      </c>
      <c r="V21" s="37">
        <f t="shared" si="4"/>
        <v>189</v>
      </c>
      <c r="W21" s="37">
        <f t="shared" si="5"/>
        <v>21</v>
      </c>
      <c r="X21" s="31">
        <v>0</v>
      </c>
      <c r="Y21" s="37">
        <f t="shared" si="6"/>
        <v>419</v>
      </c>
      <c r="Z21" s="3">
        <f t="shared" si="7"/>
        <v>69.83333333333334</v>
      </c>
    </row>
    <row r="22" spans="1:26" ht="15">
      <c r="A22" s="37">
        <v>12</v>
      </c>
      <c r="B22" s="37" t="s">
        <v>168</v>
      </c>
      <c r="C22" s="37">
        <v>25</v>
      </c>
      <c r="D22" s="37">
        <v>69</v>
      </c>
      <c r="E22" s="37">
        <v>3</v>
      </c>
      <c r="F22" s="37">
        <f t="shared" si="0"/>
        <v>94</v>
      </c>
      <c r="G22" s="37">
        <v>25</v>
      </c>
      <c r="H22" s="37">
        <v>44</v>
      </c>
      <c r="I22" s="37">
        <v>3</v>
      </c>
      <c r="J22" s="37">
        <f t="shared" si="1"/>
        <v>69</v>
      </c>
      <c r="K22" s="37">
        <v>27</v>
      </c>
      <c r="L22" s="37">
        <v>68</v>
      </c>
      <c r="M22" s="37">
        <v>3</v>
      </c>
      <c r="N22" s="37">
        <f t="shared" si="2"/>
        <v>95</v>
      </c>
      <c r="O22" s="37">
        <v>25</v>
      </c>
      <c r="P22" s="37">
        <v>58</v>
      </c>
      <c r="Q22" s="37">
        <v>3</v>
      </c>
      <c r="R22" s="37">
        <f t="shared" si="3"/>
        <v>83</v>
      </c>
      <c r="S22" s="37">
        <v>59</v>
      </c>
      <c r="T22" s="37">
        <v>136</v>
      </c>
      <c r="U22" s="37">
        <v>9</v>
      </c>
      <c r="V22" s="37">
        <f t="shared" si="4"/>
        <v>195</v>
      </c>
      <c r="W22" s="37">
        <f t="shared" si="5"/>
        <v>21</v>
      </c>
      <c r="X22" s="31">
        <v>0</v>
      </c>
      <c r="Y22" s="37">
        <f t="shared" si="6"/>
        <v>536</v>
      </c>
      <c r="Z22" s="3">
        <f t="shared" si="7"/>
        <v>89.33333333333333</v>
      </c>
    </row>
    <row r="23" spans="1:26" ht="15">
      <c r="A23" s="37">
        <v>13</v>
      </c>
      <c r="B23" s="37" t="s">
        <v>169</v>
      </c>
      <c r="C23" s="37">
        <v>25</v>
      </c>
      <c r="D23" s="37">
        <v>30</v>
      </c>
      <c r="E23" s="37">
        <v>3</v>
      </c>
      <c r="F23" s="37">
        <f t="shared" si="0"/>
        <v>55</v>
      </c>
      <c r="G23" s="37">
        <v>25</v>
      </c>
      <c r="H23" s="37">
        <v>40</v>
      </c>
      <c r="I23" s="37">
        <v>3</v>
      </c>
      <c r="J23" s="37">
        <f t="shared" si="1"/>
        <v>65</v>
      </c>
      <c r="K23" s="37">
        <v>25</v>
      </c>
      <c r="L23" s="37">
        <v>57</v>
      </c>
      <c r="M23" s="37">
        <v>3</v>
      </c>
      <c r="N23" s="37">
        <f t="shared" si="2"/>
        <v>82</v>
      </c>
      <c r="O23" s="37">
        <v>22</v>
      </c>
      <c r="P23" s="37">
        <v>37</v>
      </c>
      <c r="Q23" s="37">
        <v>3</v>
      </c>
      <c r="R23" s="37">
        <f t="shared" si="3"/>
        <v>59</v>
      </c>
      <c r="S23" s="37">
        <v>54</v>
      </c>
      <c r="T23" s="37">
        <v>134</v>
      </c>
      <c r="U23" s="37">
        <v>9</v>
      </c>
      <c r="V23" s="37">
        <f t="shared" si="4"/>
        <v>188</v>
      </c>
      <c r="W23" s="37">
        <f t="shared" si="5"/>
        <v>21</v>
      </c>
      <c r="X23" s="31">
        <v>0</v>
      </c>
      <c r="Y23" s="37">
        <f t="shared" si="6"/>
        <v>449</v>
      </c>
      <c r="Z23" s="3">
        <f t="shared" si="7"/>
        <v>74.83333333333333</v>
      </c>
    </row>
    <row r="24" spans="1:26" ht="15">
      <c r="A24" s="37">
        <v>14</v>
      </c>
      <c r="B24" s="37" t="s">
        <v>170</v>
      </c>
      <c r="C24" s="37">
        <v>23</v>
      </c>
      <c r="D24" s="37">
        <v>33</v>
      </c>
      <c r="E24" s="37">
        <v>3</v>
      </c>
      <c r="F24" s="37">
        <f t="shared" si="0"/>
        <v>56</v>
      </c>
      <c r="G24" s="37">
        <v>24</v>
      </c>
      <c r="H24" s="37">
        <v>27</v>
      </c>
      <c r="I24" s="37">
        <v>3</v>
      </c>
      <c r="J24" s="37">
        <f t="shared" si="1"/>
        <v>51</v>
      </c>
      <c r="K24" s="37">
        <v>23</v>
      </c>
      <c r="L24" s="37">
        <v>48</v>
      </c>
      <c r="M24" s="37">
        <v>3</v>
      </c>
      <c r="N24" s="37">
        <f t="shared" si="2"/>
        <v>71</v>
      </c>
      <c r="O24" s="37">
        <v>18</v>
      </c>
      <c r="P24" s="37">
        <v>12</v>
      </c>
      <c r="Q24" s="37">
        <v>0</v>
      </c>
      <c r="R24" s="37">
        <f t="shared" si="3"/>
        <v>30</v>
      </c>
      <c r="S24" s="37">
        <v>56</v>
      </c>
      <c r="T24" s="37">
        <v>134</v>
      </c>
      <c r="U24" s="37">
        <v>9</v>
      </c>
      <c r="V24" s="37">
        <f t="shared" si="4"/>
        <v>190</v>
      </c>
      <c r="W24" s="37">
        <f t="shared" si="5"/>
        <v>18</v>
      </c>
      <c r="X24" s="31">
        <v>1</v>
      </c>
      <c r="Y24" s="37">
        <f t="shared" si="6"/>
        <v>398</v>
      </c>
      <c r="Z24" s="3">
        <f t="shared" si="7"/>
        <v>66.33333333333333</v>
      </c>
    </row>
    <row r="25" spans="1:26" ht="15">
      <c r="A25" s="37">
        <v>15</v>
      </c>
      <c r="B25" s="37" t="s">
        <v>171</v>
      </c>
      <c r="C25" s="37">
        <v>26</v>
      </c>
      <c r="D25" s="37">
        <v>50</v>
      </c>
      <c r="E25" s="37">
        <v>3</v>
      </c>
      <c r="F25" s="37">
        <f t="shared" si="0"/>
        <v>76</v>
      </c>
      <c r="G25" s="37">
        <v>24</v>
      </c>
      <c r="H25" s="37">
        <v>36</v>
      </c>
      <c r="I25" s="37">
        <v>3</v>
      </c>
      <c r="J25" s="37">
        <f t="shared" si="1"/>
        <v>60</v>
      </c>
      <c r="K25" s="37">
        <v>26</v>
      </c>
      <c r="L25" s="37">
        <v>53</v>
      </c>
      <c r="M25" s="37">
        <v>3</v>
      </c>
      <c r="N25" s="37">
        <f t="shared" si="2"/>
        <v>79</v>
      </c>
      <c r="O25" s="37">
        <v>23</v>
      </c>
      <c r="P25" s="37">
        <v>50</v>
      </c>
      <c r="Q25" s="37">
        <v>3</v>
      </c>
      <c r="R25" s="37">
        <f t="shared" si="3"/>
        <v>73</v>
      </c>
      <c r="S25" s="37">
        <v>59</v>
      </c>
      <c r="T25" s="37">
        <v>136</v>
      </c>
      <c r="U25" s="37">
        <v>9</v>
      </c>
      <c r="V25" s="37">
        <f t="shared" si="4"/>
        <v>195</v>
      </c>
      <c r="W25" s="37">
        <f t="shared" si="5"/>
        <v>21</v>
      </c>
      <c r="X25" s="31">
        <v>0</v>
      </c>
      <c r="Y25" s="37">
        <f t="shared" si="6"/>
        <v>483</v>
      </c>
      <c r="Z25" s="3">
        <f t="shared" si="7"/>
        <v>80.5</v>
      </c>
    </row>
    <row r="26" spans="1:26" ht="15">
      <c r="A26" s="37">
        <v>16</v>
      </c>
      <c r="B26" s="37" t="s">
        <v>172</v>
      </c>
      <c r="C26" s="37">
        <v>22</v>
      </c>
      <c r="D26" s="37">
        <v>40</v>
      </c>
      <c r="E26" s="37">
        <v>3</v>
      </c>
      <c r="F26" s="37">
        <f t="shared" si="0"/>
        <v>62</v>
      </c>
      <c r="G26" s="37">
        <v>23</v>
      </c>
      <c r="H26" s="37">
        <v>41</v>
      </c>
      <c r="I26" s="37">
        <v>3</v>
      </c>
      <c r="J26" s="37">
        <f t="shared" si="1"/>
        <v>64</v>
      </c>
      <c r="K26" s="37">
        <v>22</v>
      </c>
      <c r="L26" s="37">
        <v>46</v>
      </c>
      <c r="M26" s="37">
        <v>3</v>
      </c>
      <c r="N26" s="37">
        <f t="shared" si="2"/>
        <v>68</v>
      </c>
      <c r="O26" s="37">
        <v>22</v>
      </c>
      <c r="P26" s="37">
        <v>40</v>
      </c>
      <c r="Q26" s="37">
        <v>3</v>
      </c>
      <c r="R26" s="37">
        <f t="shared" si="3"/>
        <v>62</v>
      </c>
      <c r="S26" s="37">
        <v>54</v>
      </c>
      <c r="T26" s="37">
        <v>134</v>
      </c>
      <c r="U26" s="37">
        <v>9</v>
      </c>
      <c r="V26" s="37">
        <f t="shared" si="4"/>
        <v>188</v>
      </c>
      <c r="W26" s="37">
        <f t="shared" si="5"/>
        <v>21</v>
      </c>
      <c r="X26" s="31">
        <v>0</v>
      </c>
      <c r="Y26" s="37">
        <f t="shared" si="6"/>
        <v>444</v>
      </c>
      <c r="Z26" s="3">
        <f t="shared" si="7"/>
        <v>74</v>
      </c>
    </row>
  </sheetData>
  <sheetProtection/>
  <mergeCells count="15">
    <mergeCell ref="Y9:Y10"/>
    <mergeCell ref="A5:Z5"/>
    <mergeCell ref="A6:Z6"/>
    <mergeCell ref="A7:Z7"/>
    <mergeCell ref="A8:Z8"/>
    <mergeCell ref="A9:A10"/>
    <mergeCell ref="B9:B10"/>
    <mergeCell ref="C9:F9"/>
    <mergeCell ref="G9:J9"/>
    <mergeCell ref="K9:N9"/>
    <mergeCell ref="O9:R9"/>
    <mergeCell ref="Z9:Z10"/>
    <mergeCell ref="X9:X10"/>
    <mergeCell ref="S9:V9"/>
    <mergeCell ref="W9:W10"/>
  </mergeCells>
  <printOptions/>
  <pageMargins left="0.7" right="0.7" top="0.75" bottom="0.75" header="0.3" footer="0.3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Z52"/>
  <sheetViews>
    <sheetView zoomScalePageLayoutView="0" workbookViewId="0" topLeftCell="A28">
      <selection activeCell="AC36" sqref="AC36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3.14062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18" width="3.00390625" style="0" customWidth="1"/>
    <col min="19" max="20" width="4.00390625" style="0" bestFit="1" customWidth="1"/>
    <col min="21" max="21" width="2.7109375" style="0" bestFit="1" customWidth="1"/>
    <col min="22" max="22" width="4.00390625" style="0" bestFit="1" customWidth="1"/>
    <col min="23" max="23" width="7.421875" style="0" bestFit="1" customWidth="1"/>
    <col min="24" max="24" width="6.7109375" style="0" bestFit="1" customWidth="1"/>
    <col min="25" max="25" width="5.57421875" style="0" bestFit="1" customWidth="1"/>
    <col min="26" max="26" width="6.8515625" style="0" bestFit="1" customWidth="1"/>
  </cols>
  <sheetData>
    <row r="5" spans="1:26" ht="15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51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7.25">
      <c r="A7" s="46" t="s">
        <v>245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7.25">
      <c r="A8" s="46" t="s">
        <v>246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49.5" customHeight="1">
      <c r="A9" s="47" t="s">
        <v>2</v>
      </c>
      <c r="B9" s="47" t="s">
        <v>3</v>
      </c>
      <c r="C9" s="52" t="s">
        <v>248</v>
      </c>
      <c r="D9" s="53"/>
      <c r="E9" s="53"/>
      <c r="F9" s="54"/>
      <c r="G9" s="52" t="s">
        <v>271</v>
      </c>
      <c r="H9" s="53"/>
      <c r="I9" s="53"/>
      <c r="J9" s="54"/>
      <c r="K9" s="52" t="s">
        <v>296</v>
      </c>
      <c r="L9" s="53"/>
      <c r="M9" s="53"/>
      <c r="N9" s="54"/>
      <c r="O9" s="52" t="s">
        <v>274</v>
      </c>
      <c r="P9" s="53"/>
      <c r="Q9" s="53"/>
      <c r="R9" s="54"/>
      <c r="S9" s="52" t="s">
        <v>276</v>
      </c>
      <c r="T9" s="53"/>
      <c r="U9" s="53"/>
      <c r="V9" s="54"/>
      <c r="W9" s="43" t="s">
        <v>4</v>
      </c>
      <c r="X9" s="43" t="s">
        <v>5</v>
      </c>
      <c r="Y9" s="47" t="s">
        <v>6</v>
      </c>
      <c r="Z9" s="47" t="s">
        <v>7</v>
      </c>
    </row>
    <row r="10" spans="1:26" ht="15">
      <c r="A10" s="47"/>
      <c r="B10" s="47"/>
      <c r="C10" s="1" t="s">
        <v>8</v>
      </c>
      <c r="D10" s="1" t="s">
        <v>9</v>
      </c>
      <c r="E10" s="1" t="s">
        <v>10</v>
      </c>
      <c r="F10" s="1" t="s">
        <v>11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8</v>
      </c>
      <c r="P10" s="1" t="s">
        <v>9</v>
      </c>
      <c r="Q10" s="1" t="s">
        <v>10</v>
      </c>
      <c r="R10" s="1" t="s">
        <v>11</v>
      </c>
      <c r="S10" s="1" t="s">
        <v>8</v>
      </c>
      <c r="T10" s="1" t="s">
        <v>9</v>
      </c>
      <c r="U10" s="1" t="s">
        <v>10</v>
      </c>
      <c r="V10" s="1" t="s">
        <v>11</v>
      </c>
      <c r="W10" s="44"/>
      <c r="X10" s="44"/>
      <c r="Y10" s="47"/>
      <c r="Z10" s="47"/>
    </row>
    <row r="11" spans="1:26" ht="15">
      <c r="A11" s="2">
        <v>1</v>
      </c>
      <c r="B11" s="37" t="s">
        <v>49</v>
      </c>
      <c r="C11" s="37">
        <v>21</v>
      </c>
      <c r="D11" s="37">
        <v>39</v>
      </c>
      <c r="E11" s="37">
        <v>3</v>
      </c>
      <c r="F11" s="37">
        <f aca="true" t="shared" si="0" ref="F11:F52">C11+D11</f>
        <v>60</v>
      </c>
      <c r="G11" s="37">
        <v>17</v>
      </c>
      <c r="H11" s="37">
        <v>15</v>
      </c>
      <c r="I11" s="37">
        <v>0</v>
      </c>
      <c r="J11" s="37">
        <f aca="true" t="shared" si="1" ref="J11:J52">G11+H11</f>
        <v>32</v>
      </c>
      <c r="K11" s="37">
        <v>23</v>
      </c>
      <c r="L11" s="37">
        <v>53</v>
      </c>
      <c r="M11" s="37">
        <v>3</v>
      </c>
      <c r="N11" s="37">
        <f aca="true" t="shared" si="2" ref="N11:N52">K11+L11</f>
        <v>76</v>
      </c>
      <c r="O11" s="37">
        <v>18</v>
      </c>
      <c r="P11" s="37">
        <v>34</v>
      </c>
      <c r="Q11" s="37">
        <v>3</v>
      </c>
      <c r="R11" s="37">
        <f aca="true" t="shared" si="3" ref="R11:R52">O11+P11</f>
        <v>52</v>
      </c>
      <c r="S11" s="37">
        <v>55</v>
      </c>
      <c r="T11" s="37">
        <v>120</v>
      </c>
      <c r="U11" s="37">
        <v>9</v>
      </c>
      <c r="V11" s="37">
        <f aca="true" t="shared" si="4" ref="V11:V52">S11+T11</f>
        <v>175</v>
      </c>
      <c r="W11" s="37">
        <f aca="true" t="shared" si="5" ref="W11:W52">E11+I11+M11+Q11+U11</f>
        <v>18</v>
      </c>
      <c r="X11" s="37">
        <v>1</v>
      </c>
      <c r="Y11" s="37">
        <f aca="true" t="shared" si="6" ref="Y11:Y52">F11+J11+N11+R11+V11</f>
        <v>395</v>
      </c>
      <c r="Z11" s="3">
        <f aca="true" t="shared" si="7" ref="Z11:Z52">Y11/600*100</f>
        <v>65.83333333333333</v>
      </c>
    </row>
    <row r="12" spans="1:26" ht="15">
      <c r="A12" s="37">
        <v>2</v>
      </c>
      <c r="B12" s="37" t="s">
        <v>60</v>
      </c>
      <c r="C12" s="37">
        <v>21</v>
      </c>
      <c r="D12" s="37">
        <v>52</v>
      </c>
      <c r="E12" s="37">
        <v>3</v>
      </c>
      <c r="F12" s="37">
        <f t="shared" si="0"/>
        <v>73</v>
      </c>
      <c r="G12" s="37">
        <v>26</v>
      </c>
      <c r="H12" s="37">
        <v>24</v>
      </c>
      <c r="I12" s="37">
        <v>3</v>
      </c>
      <c r="J12" s="37">
        <f t="shared" si="1"/>
        <v>50</v>
      </c>
      <c r="K12" s="37">
        <v>22</v>
      </c>
      <c r="L12" s="37">
        <v>37</v>
      </c>
      <c r="M12" s="37">
        <v>3</v>
      </c>
      <c r="N12" s="37">
        <f t="shared" si="2"/>
        <v>59</v>
      </c>
      <c r="O12" s="37">
        <v>22</v>
      </c>
      <c r="P12" s="37">
        <v>43</v>
      </c>
      <c r="Q12" s="37">
        <v>3</v>
      </c>
      <c r="R12" s="37">
        <f t="shared" si="3"/>
        <v>65</v>
      </c>
      <c r="S12" s="37">
        <v>57</v>
      </c>
      <c r="T12" s="37">
        <v>123</v>
      </c>
      <c r="U12" s="37">
        <v>9</v>
      </c>
      <c r="V12" s="37">
        <f t="shared" si="4"/>
        <v>180</v>
      </c>
      <c r="W12" s="37">
        <f t="shared" si="5"/>
        <v>21</v>
      </c>
      <c r="X12" s="37">
        <v>0</v>
      </c>
      <c r="Y12" s="37">
        <f t="shared" si="6"/>
        <v>427</v>
      </c>
      <c r="Z12" s="3">
        <f t="shared" si="7"/>
        <v>71.16666666666667</v>
      </c>
    </row>
    <row r="13" spans="1:26" ht="15">
      <c r="A13" s="37">
        <v>3</v>
      </c>
      <c r="B13" s="37" t="s">
        <v>61</v>
      </c>
      <c r="C13" s="37">
        <v>20</v>
      </c>
      <c r="D13" s="37">
        <v>45</v>
      </c>
      <c r="E13" s="37">
        <v>3</v>
      </c>
      <c r="F13" s="37">
        <f t="shared" si="0"/>
        <v>65</v>
      </c>
      <c r="G13" s="37">
        <v>23</v>
      </c>
      <c r="H13" s="37">
        <v>18</v>
      </c>
      <c r="I13" s="37">
        <v>0</v>
      </c>
      <c r="J13" s="37">
        <f t="shared" si="1"/>
        <v>41</v>
      </c>
      <c r="K13" s="37">
        <v>24</v>
      </c>
      <c r="L13" s="37">
        <v>40</v>
      </c>
      <c r="M13" s="37">
        <v>3</v>
      </c>
      <c r="N13" s="37">
        <f t="shared" si="2"/>
        <v>64</v>
      </c>
      <c r="O13" s="37">
        <v>22</v>
      </c>
      <c r="P13" s="37">
        <v>44</v>
      </c>
      <c r="Q13" s="37">
        <v>3</v>
      </c>
      <c r="R13" s="37">
        <f t="shared" si="3"/>
        <v>66</v>
      </c>
      <c r="S13" s="37">
        <v>57</v>
      </c>
      <c r="T13" s="37">
        <v>125</v>
      </c>
      <c r="U13" s="37">
        <v>9</v>
      </c>
      <c r="V13" s="37">
        <f t="shared" si="4"/>
        <v>182</v>
      </c>
      <c r="W13" s="37">
        <f t="shared" si="5"/>
        <v>18</v>
      </c>
      <c r="X13" s="37">
        <v>1</v>
      </c>
      <c r="Y13" s="37">
        <f t="shared" si="6"/>
        <v>418</v>
      </c>
      <c r="Z13" s="3">
        <f t="shared" si="7"/>
        <v>69.66666666666667</v>
      </c>
    </row>
    <row r="14" spans="1:26" ht="15">
      <c r="A14" s="37">
        <v>4</v>
      </c>
      <c r="B14" s="37" t="s">
        <v>62</v>
      </c>
      <c r="C14" s="37">
        <v>22</v>
      </c>
      <c r="D14" s="37">
        <v>39</v>
      </c>
      <c r="E14" s="37">
        <v>3</v>
      </c>
      <c r="F14" s="37">
        <f t="shared" si="0"/>
        <v>61</v>
      </c>
      <c r="G14" s="37">
        <v>28</v>
      </c>
      <c r="H14" s="37">
        <v>29</v>
      </c>
      <c r="I14" s="37">
        <v>3</v>
      </c>
      <c r="J14" s="37">
        <f t="shared" si="1"/>
        <v>57</v>
      </c>
      <c r="K14" s="37">
        <v>24</v>
      </c>
      <c r="L14" s="37">
        <v>31</v>
      </c>
      <c r="M14" s="37">
        <v>3</v>
      </c>
      <c r="N14" s="37">
        <f t="shared" si="2"/>
        <v>55</v>
      </c>
      <c r="O14" s="37">
        <v>27</v>
      </c>
      <c r="P14" s="37">
        <v>43</v>
      </c>
      <c r="Q14" s="37">
        <v>3</v>
      </c>
      <c r="R14" s="37">
        <f t="shared" si="3"/>
        <v>70</v>
      </c>
      <c r="S14" s="37">
        <v>58</v>
      </c>
      <c r="T14" s="37">
        <v>120</v>
      </c>
      <c r="U14" s="37">
        <v>9</v>
      </c>
      <c r="V14" s="37">
        <f t="shared" si="4"/>
        <v>178</v>
      </c>
      <c r="W14" s="37">
        <f t="shared" si="5"/>
        <v>21</v>
      </c>
      <c r="X14" s="37">
        <v>0</v>
      </c>
      <c r="Y14" s="37">
        <f t="shared" si="6"/>
        <v>421</v>
      </c>
      <c r="Z14" s="3">
        <f t="shared" si="7"/>
        <v>70.16666666666667</v>
      </c>
    </row>
    <row r="15" spans="1:26" ht="15">
      <c r="A15" s="37">
        <v>5</v>
      </c>
      <c r="B15" s="37" t="s">
        <v>63</v>
      </c>
      <c r="C15" s="37">
        <v>19</v>
      </c>
      <c r="D15" s="37">
        <v>32</v>
      </c>
      <c r="E15" s="37">
        <v>3</v>
      </c>
      <c r="F15" s="37">
        <f t="shared" si="0"/>
        <v>51</v>
      </c>
      <c r="G15" s="37">
        <v>19</v>
      </c>
      <c r="H15" s="37">
        <v>17</v>
      </c>
      <c r="I15" s="37">
        <v>0</v>
      </c>
      <c r="J15" s="37">
        <f t="shared" si="1"/>
        <v>36</v>
      </c>
      <c r="K15" s="37">
        <v>22</v>
      </c>
      <c r="L15" s="37">
        <v>61</v>
      </c>
      <c r="M15" s="37">
        <v>3</v>
      </c>
      <c r="N15" s="37">
        <f t="shared" si="2"/>
        <v>83</v>
      </c>
      <c r="O15" s="37">
        <v>22</v>
      </c>
      <c r="P15" s="37">
        <v>34</v>
      </c>
      <c r="Q15" s="37">
        <v>3</v>
      </c>
      <c r="R15" s="37">
        <f t="shared" si="3"/>
        <v>56</v>
      </c>
      <c r="S15" s="37">
        <v>55</v>
      </c>
      <c r="T15" s="37">
        <v>125</v>
      </c>
      <c r="U15" s="37">
        <v>9</v>
      </c>
      <c r="V15" s="37">
        <f t="shared" si="4"/>
        <v>180</v>
      </c>
      <c r="W15" s="37">
        <f t="shared" si="5"/>
        <v>18</v>
      </c>
      <c r="X15" s="37">
        <v>1</v>
      </c>
      <c r="Y15" s="37">
        <f t="shared" si="6"/>
        <v>406</v>
      </c>
      <c r="Z15" s="3">
        <f t="shared" si="7"/>
        <v>67.66666666666666</v>
      </c>
    </row>
    <row r="16" spans="1:26" ht="15">
      <c r="A16" s="37">
        <v>6</v>
      </c>
      <c r="B16" s="37" t="s">
        <v>64</v>
      </c>
      <c r="C16" s="37">
        <v>25</v>
      </c>
      <c r="D16" s="37">
        <v>55</v>
      </c>
      <c r="E16" s="37">
        <v>3</v>
      </c>
      <c r="F16" s="37">
        <f t="shared" si="0"/>
        <v>80</v>
      </c>
      <c r="G16" s="37">
        <v>24</v>
      </c>
      <c r="H16" s="37">
        <v>24</v>
      </c>
      <c r="I16" s="37">
        <v>3</v>
      </c>
      <c r="J16" s="37">
        <f t="shared" si="1"/>
        <v>48</v>
      </c>
      <c r="K16" s="37">
        <v>23</v>
      </c>
      <c r="L16" s="37">
        <v>37</v>
      </c>
      <c r="M16" s="37">
        <v>3</v>
      </c>
      <c r="N16" s="37">
        <f t="shared" si="2"/>
        <v>60</v>
      </c>
      <c r="O16" s="37">
        <v>23</v>
      </c>
      <c r="P16" s="37">
        <v>46</v>
      </c>
      <c r="Q16" s="37">
        <v>3</v>
      </c>
      <c r="R16" s="37">
        <f t="shared" si="3"/>
        <v>69</v>
      </c>
      <c r="S16" s="37">
        <v>56</v>
      </c>
      <c r="T16" s="37">
        <v>130</v>
      </c>
      <c r="U16" s="37">
        <v>9</v>
      </c>
      <c r="V16" s="37">
        <f t="shared" si="4"/>
        <v>186</v>
      </c>
      <c r="W16" s="37">
        <f t="shared" si="5"/>
        <v>21</v>
      </c>
      <c r="X16" s="37">
        <v>0</v>
      </c>
      <c r="Y16" s="37">
        <f t="shared" si="6"/>
        <v>443</v>
      </c>
      <c r="Z16" s="3">
        <f t="shared" si="7"/>
        <v>73.83333333333333</v>
      </c>
    </row>
    <row r="17" spans="1:26" ht="15">
      <c r="A17" s="37">
        <v>7</v>
      </c>
      <c r="B17" s="37" t="s">
        <v>65</v>
      </c>
      <c r="C17" s="37">
        <v>25</v>
      </c>
      <c r="D17" s="37">
        <v>61</v>
      </c>
      <c r="E17" s="37">
        <v>3</v>
      </c>
      <c r="F17" s="37">
        <f t="shared" si="0"/>
        <v>86</v>
      </c>
      <c r="G17" s="37">
        <v>23</v>
      </c>
      <c r="H17" s="37">
        <v>24</v>
      </c>
      <c r="I17" s="37">
        <v>3</v>
      </c>
      <c r="J17" s="37">
        <f t="shared" si="1"/>
        <v>47</v>
      </c>
      <c r="K17" s="37">
        <v>26</v>
      </c>
      <c r="L17" s="37">
        <v>55</v>
      </c>
      <c r="M17" s="37">
        <v>3</v>
      </c>
      <c r="N17" s="37">
        <f t="shared" si="2"/>
        <v>81</v>
      </c>
      <c r="O17" s="37">
        <v>24</v>
      </c>
      <c r="P17" s="37">
        <v>42</v>
      </c>
      <c r="Q17" s="37">
        <v>3</v>
      </c>
      <c r="R17" s="37">
        <f t="shared" si="3"/>
        <v>66</v>
      </c>
      <c r="S17" s="37">
        <v>59</v>
      </c>
      <c r="T17" s="37">
        <v>135</v>
      </c>
      <c r="U17" s="37">
        <v>9</v>
      </c>
      <c r="V17" s="37">
        <f t="shared" si="4"/>
        <v>194</v>
      </c>
      <c r="W17" s="37">
        <f t="shared" si="5"/>
        <v>21</v>
      </c>
      <c r="X17" s="37">
        <v>0</v>
      </c>
      <c r="Y17" s="37">
        <f t="shared" si="6"/>
        <v>474</v>
      </c>
      <c r="Z17" s="3">
        <f t="shared" si="7"/>
        <v>79</v>
      </c>
    </row>
    <row r="18" spans="1:26" ht="15">
      <c r="A18" s="37">
        <v>8</v>
      </c>
      <c r="B18" s="37" t="s">
        <v>66</v>
      </c>
      <c r="C18" s="37">
        <v>22</v>
      </c>
      <c r="D18" s="37">
        <v>34</v>
      </c>
      <c r="E18" s="37">
        <v>3</v>
      </c>
      <c r="F18" s="37">
        <f t="shared" si="0"/>
        <v>56</v>
      </c>
      <c r="G18" s="37">
        <v>23</v>
      </c>
      <c r="H18" s="37">
        <v>24</v>
      </c>
      <c r="I18" s="37">
        <v>3</v>
      </c>
      <c r="J18" s="37">
        <f t="shared" si="1"/>
        <v>47</v>
      </c>
      <c r="K18" s="37">
        <v>23</v>
      </c>
      <c r="L18" s="37">
        <v>28</v>
      </c>
      <c r="M18" s="37">
        <v>3</v>
      </c>
      <c r="N18" s="37">
        <f t="shared" si="2"/>
        <v>51</v>
      </c>
      <c r="O18" s="37">
        <v>20</v>
      </c>
      <c r="P18" s="37">
        <v>52</v>
      </c>
      <c r="Q18" s="37">
        <v>3</v>
      </c>
      <c r="R18" s="37">
        <f t="shared" si="3"/>
        <v>72</v>
      </c>
      <c r="S18" s="37">
        <v>58</v>
      </c>
      <c r="T18" s="37">
        <v>130</v>
      </c>
      <c r="U18" s="37">
        <v>9</v>
      </c>
      <c r="V18" s="37">
        <f t="shared" si="4"/>
        <v>188</v>
      </c>
      <c r="W18" s="37">
        <f t="shared" si="5"/>
        <v>21</v>
      </c>
      <c r="X18" s="37">
        <v>0</v>
      </c>
      <c r="Y18" s="37">
        <f t="shared" si="6"/>
        <v>414</v>
      </c>
      <c r="Z18" s="3">
        <f t="shared" si="7"/>
        <v>69</v>
      </c>
    </row>
    <row r="19" spans="1:26" ht="15">
      <c r="A19" s="37">
        <v>9</v>
      </c>
      <c r="B19" s="37" t="s">
        <v>67</v>
      </c>
      <c r="C19" s="37">
        <v>25</v>
      </c>
      <c r="D19" s="37">
        <v>50</v>
      </c>
      <c r="E19" s="37">
        <v>3</v>
      </c>
      <c r="F19" s="37">
        <f t="shared" si="0"/>
        <v>75</v>
      </c>
      <c r="G19" s="37">
        <v>25</v>
      </c>
      <c r="H19" s="37">
        <v>18</v>
      </c>
      <c r="I19" s="37">
        <v>0</v>
      </c>
      <c r="J19" s="37">
        <f t="shared" si="1"/>
        <v>43</v>
      </c>
      <c r="K19" s="37">
        <v>24</v>
      </c>
      <c r="L19" s="37">
        <v>48</v>
      </c>
      <c r="M19" s="37">
        <v>3</v>
      </c>
      <c r="N19" s="37">
        <f t="shared" si="2"/>
        <v>72</v>
      </c>
      <c r="O19" s="37">
        <v>22</v>
      </c>
      <c r="P19" s="37">
        <v>34</v>
      </c>
      <c r="Q19" s="37">
        <v>3</v>
      </c>
      <c r="R19" s="37">
        <f t="shared" si="3"/>
        <v>56</v>
      </c>
      <c r="S19" s="37">
        <v>57</v>
      </c>
      <c r="T19" s="37">
        <v>130</v>
      </c>
      <c r="U19" s="37">
        <v>9</v>
      </c>
      <c r="V19" s="37">
        <f t="shared" si="4"/>
        <v>187</v>
      </c>
      <c r="W19" s="37">
        <f t="shared" si="5"/>
        <v>18</v>
      </c>
      <c r="X19" s="37">
        <v>1</v>
      </c>
      <c r="Y19" s="37">
        <f t="shared" si="6"/>
        <v>433</v>
      </c>
      <c r="Z19" s="3">
        <f t="shared" si="7"/>
        <v>72.16666666666667</v>
      </c>
    </row>
    <row r="20" spans="1:26" ht="15">
      <c r="A20" s="37">
        <v>10</v>
      </c>
      <c r="B20" s="37" t="s">
        <v>68</v>
      </c>
      <c r="C20" s="37">
        <v>26</v>
      </c>
      <c r="D20" s="37">
        <v>48</v>
      </c>
      <c r="E20" s="37">
        <v>3</v>
      </c>
      <c r="F20" s="37">
        <f t="shared" si="0"/>
        <v>74</v>
      </c>
      <c r="G20" s="37">
        <v>24</v>
      </c>
      <c r="H20" s="37">
        <v>24</v>
      </c>
      <c r="I20" s="37">
        <v>3</v>
      </c>
      <c r="J20" s="37">
        <f t="shared" si="1"/>
        <v>48</v>
      </c>
      <c r="K20" s="37">
        <v>24</v>
      </c>
      <c r="L20" s="37">
        <v>42</v>
      </c>
      <c r="M20" s="37">
        <v>3</v>
      </c>
      <c r="N20" s="37">
        <f t="shared" si="2"/>
        <v>66</v>
      </c>
      <c r="O20" s="37">
        <v>25</v>
      </c>
      <c r="P20" s="37">
        <v>43</v>
      </c>
      <c r="Q20" s="37">
        <v>3</v>
      </c>
      <c r="R20" s="37">
        <f t="shared" si="3"/>
        <v>68</v>
      </c>
      <c r="S20" s="37">
        <v>57</v>
      </c>
      <c r="T20" s="37">
        <v>130</v>
      </c>
      <c r="U20" s="37">
        <v>9</v>
      </c>
      <c r="V20" s="37">
        <f t="shared" si="4"/>
        <v>187</v>
      </c>
      <c r="W20" s="37">
        <f t="shared" si="5"/>
        <v>21</v>
      </c>
      <c r="X20" s="37">
        <v>0</v>
      </c>
      <c r="Y20" s="37">
        <f t="shared" si="6"/>
        <v>443</v>
      </c>
      <c r="Z20" s="3">
        <f t="shared" si="7"/>
        <v>73.83333333333333</v>
      </c>
    </row>
    <row r="21" spans="1:26" ht="15">
      <c r="A21" s="37">
        <v>11</v>
      </c>
      <c r="B21" s="37" t="s">
        <v>69</v>
      </c>
      <c r="C21" s="37">
        <v>23</v>
      </c>
      <c r="D21" s="37">
        <v>41</v>
      </c>
      <c r="E21" s="37">
        <v>3</v>
      </c>
      <c r="F21" s="37">
        <f t="shared" si="0"/>
        <v>64</v>
      </c>
      <c r="G21" s="37">
        <v>22</v>
      </c>
      <c r="H21" s="37">
        <v>21</v>
      </c>
      <c r="I21" s="37">
        <v>0</v>
      </c>
      <c r="J21" s="37">
        <f t="shared" si="1"/>
        <v>43</v>
      </c>
      <c r="K21" s="37">
        <v>26</v>
      </c>
      <c r="L21" s="37">
        <v>28</v>
      </c>
      <c r="M21" s="37">
        <v>3</v>
      </c>
      <c r="N21" s="37">
        <f t="shared" si="2"/>
        <v>54</v>
      </c>
      <c r="O21" s="37">
        <v>25</v>
      </c>
      <c r="P21" s="37">
        <v>24</v>
      </c>
      <c r="Q21" s="37">
        <v>3</v>
      </c>
      <c r="R21" s="37">
        <f t="shared" si="3"/>
        <v>49</v>
      </c>
      <c r="S21" s="37">
        <v>57</v>
      </c>
      <c r="T21" s="37">
        <v>130</v>
      </c>
      <c r="U21" s="37">
        <v>9</v>
      </c>
      <c r="V21" s="37">
        <f t="shared" si="4"/>
        <v>187</v>
      </c>
      <c r="W21" s="37">
        <f t="shared" si="5"/>
        <v>18</v>
      </c>
      <c r="X21" s="37">
        <v>1</v>
      </c>
      <c r="Y21" s="37">
        <f t="shared" si="6"/>
        <v>397</v>
      </c>
      <c r="Z21" s="3">
        <f t="shared" si="7"/>
        <v>66.16666666666666</v>
      </c>
    </row>
    <row r="22" spans="1:26" ht="15">
      <c r="A22" s="37">
        <v>12</v>
      </c>
      <c r="B22" s="37" t="s">
        <v>70</v>
      </c>
      <c r="C22" s="37">
        <v>26</v>
      </c>
      <c r="D22" s="37">
        <v>47</v>
      </c>
      <c r="E22" s="37">
        <v>3</v>
      </c>
      <c r="F22" s="37">
        <f t="shared" si="0"/>
        <v>73</v>
      </c>
      <c r="G22" s="37">
        <v>26</v>
      </c>
      <c r="H22" s="37">
        <v>25</v>
      </c>
      <c r="I22" s="37">
        <v>3</v>
      </c>
      <c r="J22" s="37">
        <f t="shared" si="1"/>
        <v>51</v>
      </c>
      <c r="K22" s="37">
        <v>24</v>
      </c>
      <c r="L22" s="37">
        <v>35</v>
      </c>
      <c r="M22" s="37">
        <v>3</v>
      </c>
      <c r="N22" s="37">
        <f t="shared" si="2"/>
        <v>59</v>
      </c>
      <c r="O22" s="37">
        <v>22</v>
      </c>
      <c r="P22" s="37">
        <v>33</v>
      </c>
      <c r="Q22" s="37">
        <v>3</v>
      </c>
      <c r="R22" s="37">
        <f t="shared" si="3"/>
        <v>55</v>
      </c>
      <c r="S22" s="37">
        <v>57</v>
      </c>
      <c r="T22" s="37">
        <v>135</v>
      </c>
      <c r="U22" s="37">
        <v>9</v>
      </c>
      <c r="V22" s="37">
        <f t="shared" si="4"/>
        <v>192</v>
      </c>
      <c r="W22" s="37">
        <f t="shared" si="5"/>
        <v>21</v>
      </c>
      <c r="X22" s="37">
        <v>0</v>
      </c>
      <c r="Y22" s="37">
        <f t="shared" si="6"/>
        <v>430</v>
      </c>
      <c r="Z22" s="3">
        <f t="shared" si="7"/>
        <v>71.66666666666667</v>
      </c>
    </row>
    <row r="23" spans="1:26" ht="15">
      <c r="A23" s="37">
        <v>13</v>
      </c>
      <c r="B23" s="37" t="s">
        <v>165</v>
      </c>
      <c r="C23" s="37">
        <v>19</v>
      </c>
      <c r="D23" s="37">
        <v>14</v>
      </c>
      <c r="E23" s="37">
        <v>0</v>
      </c>
      <c r="F23" s="37">
        <f t="shared" si="0"/>
        <v>33</v>
      </c>
      <c r="G23" s="37">
        <v>17</v>
      </c>
      <c r="H23" s="37">
        <v>19</v>
      </c>
      <c r="I23" s="37">
        <v>0</v>
      </c>
      <c r="J23" s="37">
        <f t="shared" si="1"/>
        <v>36</v>
      </c>
      <c r="K23" s="37">
        <v>22</v>
      </c>
      <c r="L23" s="37">
        <v>42</v>
      </c>
      <c r="M23" s="37">
        <v>3</v>
      </c>
      <c r="N23" s="37">
        <f t="shared" si="2"/>
        <v>64</v>
      </c>
      <c r="O23" s="37">
        <v>23</v>
      </c>
      <c r="P23" s="37">
        <v>35</v>
      </c>
      <c r="Q23" s="37">
        <v>3</v>
      </c>
      <c r="R23" s="37">
        <f t="shared" si="3"/>
        <v>58</v>
      </c>
      <c r="S23" s="37">
        <v>56</v>
      </c>
      <c r="T23" s="37">
        <v>120</v>
      </c>
      <c r="U23" s="37">
        <v>9</v>
      </c>
      <c r="V23" s="37">
        <f t="shared" si="4"/>
        <v>176</v>
      </c>
      <c r="W23" s="37">
        <f t="shared" si="5"/>
        <v>15</v>
      </c>
      <c r="X23" s="37">
        <v>2</v>
      </c>
      <c r="Y23" s="37">
        <f t="shared" si="6"/>
        <v>367</v>
      </c>
      <c r="Z23" s="3">
        <f t="shared" si="7"/>
        <v>61.16666666666667</v>
      </c>
    </row>
    <row r="24" spans="1:26" ht="15">
      <c r="A24" s="37">
        <v>14</v>
      </c>
      <c r="B24" s="37" t="s">
        <v>173</v>
      </c>
      <c r="C24" s="37">
        <v>25</v>
      </c>
      <c r="D24" s="37">
        <v>35</v>
      </c>
      <c r="E24" s="37">
        <v>3</v>
      </c>
      <c r="F24" s="37">
        <f t="shared" si="0"/>
        <v>60</v>
      </c>
      <c r="G24" s="37">
        <v>22</v>
      </c>
      <c r="H24" s="37">
        <v>15</v>
      </c>
      <c r="I24" s="37">
        <v>0</v>
      </c>
      <c r="J24" s="37">
        <f t="shared" si="1"/>
        <v>37</v>
      </c>
      <c r="K24" s="37">
        <v>26</v>
      </c>
      <c r="L24" s="37">
        <v>32</v>
      </c>
      <c r="M24" s="37">
        <v>3</v>
      </c>
      <c r="N24" s="37">
        <f t="shared" si="2"/>
        <v>58</v>
      </c>
      <c r="O24" s="37">
        <v>24</v>
      </c>
      <c r="P24" s="37">
        <v>38</v>
      </c>
      <c r="Q24" s="37">
        <v>3</v>
      </c>
      <c r="R24" s="37">
        <f t="shared" si="3"/>
        <v>62</v>
      </c>
      <c r="S24" s="37">
        <v>56</v>
      </c>
      <c r="T24" s="37">
        <v>122</v>
      </c>
      <c r="U24" s="37">
        <v>9</v>
      </c>
      <c r="V24" s="37">
        <f t="shared" si="4"/>
        <v>178</v>
      </c>
      <c r="W24" s="37">
        <f t="shared" si="5"/>
        <v>18</v>
      </c>
      <c r="X24" s="37">
        <v>1</v>
      </c>
      <c r="Y24" s="37">
        <f t="shared" si="6"/>
        <v>395</v>
      </c>
      <c r="Z24" s="3">
        <f t="shared" si="7"/>
        <v>65.83333333333333</v>
      </c>
    </row>
    <row r="25" spans="1:26" ht="15">
      <c r="A25" s="37">
        <v>15</v>
      </c>
      <c r="B25" s="37" t="s">
        <v>174</v>
      </c>
      <c r="C25" s="37">
        <v>22</v>
      </c>
      <c r="D25" s="37">
        <v>31</v>
      </c>
      <c r="E25" s="37">
        <v>3</v>
      </c>
      <c r="F25" s="37">
        <f t="shared" si="0"/>
        <v>53</v>
      </c>
      <c r="G25" s="37">
        <v>24</v>
      </c>
      <c r="H25" s="37">
        <v>26</v>
      </c>
      <c r="I25" s="37">
        <v>3</v>
      </c>
      <c r="J25" s="37">
        <f t="shared" si="1"/>
        <v>50</v>
      </c>
      <c r="K25" s="37">
        <v>26</v>
      </c>
      <c r="L25" s="37">
        <v>21</v>
      </c>
      <c r="M25" s="37">
        <v>0</v>
      </c>
      <c r="N25" s="37">
        <f t="shared" si="2"/>
        <v>47</v>
      </c>
      <c r="O25" s="37">
        <v>20</v>
      </c>
      <c r="P25" s="37">
        <v>24</v>
      </c>
      <c r="Q25" s="37">
        <v>3</v>
      </c>
      <c r="R25" s="37">
        <f t="shared" si="3"/>
        <v>44</v>
      </c>
      <c r="S25" s="37">
        <v>58</v>
      </c>
      <c r="T25" s="37">
        <v>125</v>
      </c>
      <c r="U25" s="37">
        <v>9</v>
      </c>
      <c r="V25" s="37">
        <f t="shared" si="4"/>
        <v>183</v>
      </c>
      <c r="W25" s="37">
        <f t="shared" si="5"/>
        <v>18</v>
      </c>
      <c r="X25" s="37">
        <v>1</v>
      </c>
      <c r="Y25" s="37">
        <f t="shared" si="6"/>
        <v>377</v>
      </c>
      <c r="Z25" s="3">
        <f t="shared" si="7"/>
        <v>62.83333333333333</v>
      </c>
    </row>
    <row r="26" spans="1:26" ht="15">
      <c r="A26" s="37">
        <v>16</v>
      </c>
      <c r="B26" s="37" t="s">
        <v>175</v>
      </c>
      <c r="C26" s="37">
        <v>18</v>
      </c>
      <c r="D26" s="37">
        <v>4</v>
      </c>
      <c r="E26" s="37">
        <v>0</v>
      </c>
      <c r="F26" s="37">
        <f t="shared" si="0"/>
        <v>22</v>
      </c>
      <c r="G26" s="37">
        <v>20</v>
      </c>
      <c r="H26" s="37">
        <v>24</v>
      </c>
      <c r="I26" s="37">
        <v>3</v>
      </c>
      <c r="J26" s="37">
        <f t="shared" si="1"/>
        <v>44</v>
      </c>
      <c r="K26" s="37">
        <v>25</v>
      </c>
      <c r="L26" s="37">
        <v>15</v>
      </c>
      <c r="M26" s="37">
        <v>0</v>
      </c>
      <c r="N26" s="37">
        <f t="shared" si="2"/>
        <v>40</v>
      </c>
      <c r="O26" s="37">
        <v>20</v>
      </c>
      <c r="P26" s="37">
        <v>41</v>
      </c>
      <c r="Q26" s="37">
        <v>3</v>
      </c>
      <c r="R26" s="37">
        <f t="shared" si="3"/>
        <v>61</v>
      </c>
      <c r="S26" s="37">
        <v>55</v>
      </c>
      <c r="T26" s="37">
        <v>115</v>
      </c>
      <c r="U26" s="37">
        <v>9</v>
      </c>
      <c r="V26" s="37">
        <f t="shared" si="4"/>
        <v>170</v>
      </c>
      <c r="W26" s="37">
        <f t="shared" si="5"/>
        <v>15</v>
      </c>
      <c r="X26" s="37">
        <v>2</v>
      </c>
      <c r="Y26" s="37">
        <f t="shared" si="6"/>
        <v>337</v>
      </c>
      <c r="Z26" s="3">
        <f t="shared" si="7"/>
        <v>56.166666666666664</v>
      </c>
    </row>
    <row r="27" spans="1:26" ht="15">
      <c r="A27" s="37">
        <v>17</v>
      </c>
      <c r="B27" s="37" t="s">
        <v>176</v>
      </c>
      <c r="C27" s="37">
        <v>20</v>
      </c>
      <c r="D27" s="37">
        <v>24</v>
      </c>
      <c r="E27" s="37">
        <v>3</v>
      </c>
      <c r="F27" s="37">
        <f t="shared" si="0"/>
        <v>44</v>
      </c>
      <c r="G27" s="37">
        <v>22</v>
      </c>
      <c r="H27" s="37">
        <v>19</v>
      </c>
      <c r="I27" s="37">
        <v>0</v>
      </c>
      <c r="J27" s="37">
        <f t="shared" si="1"/>
        <v>41</v>
      </c>
      <c r="K27" s="37">
        <v>21</v>
      </c>
      <c r="L27" s="37">
        <v>32</v>
      </c>
      <c r="M27" s="37">
        <v>3</v>
      </c>
      <c r="N27" s="37">
        <f t="shared" si="2"/>
        <v>53</v>
      </c>
      <c r="O27" s="37">
        <v>21</v>
      </c>
      <c r="P27" s="37">
        <v>20</v>
      </c>
      <c r="Q27" s="37">
        <v>0</v>
      </c>
      <c r="R27" s="37">
        <f t="shared" si="3"/>
        <v>41</v>
      </c>
      <c r="S27" s="37">
        <v>55</v>
      </c>
      <c r="T27" s="37">
        <v>120</v>
      </c>
      <c r="U27" s="37">
        <v>9</v>
      </c>
      <c r="V27" s="37">
        <f t="shared" si="4"/>
        <v>175</v>
      </c>
      <c r="W27" s="37">
        <f t="shared" si="5"/>
        <v>15</v>
      </c>
      <c r="X27" s="37">
        <v>2</v>
      </c>
      <c r="Y27" s="37">
        <f t="shared" si="6"/>
        <v>354</v>
      </c>
      <c r="Z27" s="3">
        <f t="shared" si="7"/>
        <v>59</v>
      </c>
    </row>
    <row r="28" spans="1:26" ht="15">
      <c r="A28" s="37">
        <v>18</v>
      </c>
      <c r="B28" s="37" t="s">
        <v>177</v>
      </c>
      <c r="C28" s="37">
        <v>25</v>
      </c>
      <c r="D28" s="37">
        <v>40</v>
      </c>
      <c r="E28" s="37">
        <v>3</v>
      </c>
      <c r="F28" s="37">
        <f t="shared" si="0"/>
        <v>65</v>
      </c>
      <c r="G28" s="37">
        <v>23</v>
      </c>
      <c r="H28" s="37">
        <v>24</v>
      </c>
      <c r="I28" s="37">
        <v>3</v>
      </c>
      <c r="J28" s="37">
        <f t="shared" si="1"/>
        <v>47</v>
      </c>
      <c r="K28" s="37">
        <v>24</v>
      </c>
      <c r="L28" s="37">
        <v>42</v>
      </c>
      <c r="M28" s="37">
        <v>3</v>
      </c>
      <c r="N28" s="37">
        <f t="shared" si="2"/>
        <v>66</v>
      </c>
      <c r="O28" s="37">
        <v>20</v>
      </c>
      <c r="P28" s="37">
        <v>37</v>
      </c>
      <c r="Q28" s="37">
        <v>3</v>
      </c>
      <c r="R28" s="37">
        <f t="shared" si="3"/>
        <v>57</v>
      </c>
      <c r="S28" s="37">
        <v>59</v>
      </c>
      <c r="T28" s="37">
        <v>135</v>
      </c>
      <c r="U28" s="37">
        <v>9</v>
      </c>
      <c r="V28" s="37">
        <f t="shared" si="4"/>
        <v>194</v>
      </c>
      <c r="W28" s="37">
        <f t="shared" si="5"/>
        <v>21</v>
      </c>
      <c r="X28" s="37">
        <v>0</v>
      </c>
      <c r="Y28" s="37">
        <f t="shared" si="6"/>
        <v>429</v>
      </c>
      <c r="Z28" s="3">
        <f t="shared" si="7"/>
        <v>71.5</v>
      </c>
    </row>
    <row r="29" spans="1:26" ht="15">
      <c r="A29" s="37">
        <v>19</v>
      </c>
      <c r="B29" s="37" t="s">
        <v>178</v>
      </c>
      <c r="C29" s="37">
        <v>25</v>
      </c>
      <c r="D29" s="37">
        <v>33</v>
      </c>
      <c r="E29" s="37">
        <v>3</v>
      </c>
      <c r="F29" s="37">
        <f t="shared" si="0"/>
        <v>58</v>
      </c>
      <c r="G29" s="37">
        <v>24</v>
      </c>
      <c r="H29" s="37">
        <v>25</v>
      </c>
      <c r="I29" s="37">
        <v>3</v>
      </c>
      <c r="J29" s="37">
        <f t="shared" si="1"/>
        <v>49</v>
      </c>
      <c r="K29" s="37">
        <v>25</v>
      </c>
      <c r="L29" s="37">
        <v>40</v>
      </c>
      <c r="M29" s="37">
        <v>3</v>
      </c>
      <c r="N29" s="37">
        <f t="shared" si="2"/>
        <v>65</v>
      </c>
      <c r="O29" s="37">
        <v>20</v>
      </c>
      <c r="P29" s="37">
        <v>34</v>
      </c>
      <c r="Q29" s="37">
        <v>3</v>
      </c>
      <c r="R29" s="37">
        <f t="shared" si="3"/>
        <v>54</v>
      </c>
      <c r="S29" s="37">
        <v>56</v>
      </c>
      <c r="T29" s="37">
        <v>130</v>
      </c>
      <c r="U29" s="37">
        <v>9</v>
      </c>
      <c r="V29" s="37">
        <f t="shared" si="4"/>
        <v>186</v>
      </c>
      <c r="W29" s="37">
        <f t="shared" si="5"/>
        <v>21</v>
      </c>
      <c r="X29" s="37">
        <v>0</v>
      </c>
      <c r="Y29" s="37">
        <f t="shared" si="6"/>
        <v>412</v>
      </c>
      <c r="Z29" s="3">
        <f t="shared" si="7"/>
        <v>68.66666666666667</v>
      </c>
    </row>
    <row r="30" spans="1:26" ht="15">
      <c r="A30" s="37">
        <v>20</v>
      </c>
      <c r="B30" s="37" t="s">
        <v>179</v>
      </c>
      <c r="C30" s="37">
        <v>26</v>
      </c>
      <c r="D30" s="37">
        <v>38</v>
      </c>
      <c r="E30" s="37">
        <v>3</v>
      </c>
      <c r="F30" s="37">
        <f t="shared" si="0"/>
        <v>64</v>
      </c>
      <c r="G30" s="37">
        <v>24</v>
      </c>
      <c r="H30" s="37">
        <v>18</v>
      </c>
      <c r="I30" s="37">
        <v>0</v>
      </c>
      <c r="J30" s="37">
        <f t="shared" si="1"/>
        <v>42</v>
      </c>
      <c r="K30" s="37">
        <v>25</v>
      </c>
      <c r="L30" s="37">
        <v>30</v>
      </c>
      <c r="M30" s="37">
        <v>3</v>
      </c>
      <c r="N30" s="37">
        <f t="shared" si="2"/>
        <v>55</v>
      </c>
      <c r="O30" s="37">
        <v>21</v>
      </c>
      <c r="P30" s="37">
        <v>37</v>
      </c>
      <c r="Q30" s="37">
        <v>3</v>
      </c>
      <c r="R30" s="37">
        <f t="shared" si="3"/>
        <v>58</v>
      </c>
      <c r="S30" s="37">
        <v>59</v>
      </c>
      <c r="T30" s="37">
        <v>135</v>
      </c>
      <c r="U30" s="37">
        <v>9</v>
      </c>
      <c r="V30" s="37">
        <f t="shared" si="4"/>
        <v>194</v>
      </c>
      <c r="W30" s="37">
        <f t="shared" si="5"/>
        <v>18</v>
      </c>
      <c r="X30" s="37">
        <v>1</v>
      </c>
      <c r="Y30" s="37">
        <f t="shared" si="6"/>
        <v>413</v>
      </c>
      <c r="Z30" s="3">
        <f t="shared" si="7"/>
        <v>68.83333333333333</v>
      </c>
    </row>
    <row r="31" spans="1:26" ht="15">
      <c r="A31" s="37">
        <v>21</v>
      </c>
      <c r="B31" s="37" t="s">
        <v>180</v>
      </c>
      <c r="C31" s="37">
        <v>25</v>
      </c>
      <c r="D31" s="37">
        <v>50</v>
      </c>
      <c r="E31" s="37">
        <v>3</v>
      </c>
      <c r="F31" s="37">
        <f t="shared" si="0"/>
        <v>75</v>
      </c>
      <c r="G31" s="37">
        <v>26</v>
      </c>
      <c r="H31" s="37">
        <v>31</v>
      </c>
      <c r="I31" s="37">
        <v>3</v>
      </c>
      <c r="J31" s="37">
        <f t="shared" si="1"/>
        <v>57</v>
      </c>
      <c r="K31" s="37">
        <v>25</v>
      </c>
      <c r="L31" s="37">
        <v>56</v>
      </c>
      <c r="M31" s="37">
        <v>3</v>
      </c>
      <c r="N31" s="37">
        <f t="shared" si="2"/>
        <v>81</v>
      </c>
      <c r="O31" s="37">
        <v>18</v>
      </c>
      <c r="P31" s="37">
        <v>40</v>
      </c>
      <c r="Q31" s="37">
        <v>3</v>
      </c>
      <c r="R31" s="37">
        <f t="shared" si="3"/>
        <v>58</v>
      </c>
      <c r="S31" s="37">
        <v>57</v>
      </c>
      <c r="T31" s="37">
        <v>125</v>
      </c>
      <c r="U31" s="37">
        <v>9</v>
      </c>
      <c r="V31" s="37">
        <f t="shared" si="4"/>
        <v>182</v>
      </c>
      <c r="W31" s="37">
        <f t="shared" si="5"/>
        <v>21</v>
      </c>
      <c r="X31" s="37">
        <v>0</v>
      </c>
      <c r="Y31" s="37">
        <f t="shared" si="6"/>
        <v>453</v>
      </c>
      <c r="Z31" s="3">
        <f t="shared" si="7"/>
        <v>75.5</v>
      </c>
    </row>
    <row r="32" spans="1:26" ht="15">
      <c r="A32" s="37">
        <v>22</v>
      </c>
      <c r="B32" s="37" t="s">
        <v>181</v>
      </c>
      <c r="C32" s="37">
        <v>19</v>
      </c>
      <c r="D32" s="37">
        <v>36</v>
      </c>
      <c r="E32" s="37">
        <v>3</v>
      </c>
      <c r="F32" s="37">
        <f t="shared" si="0"/>
        <v>55</v>
      </c>
      <c r="G32" s="37">
        <v>19</v>
      </c>
      <c r="H32" s="37">
        <v>15</v>
      </c>
      <c r="I32" s="37">
        <v>0</v>
      </c>
      <c r="J32" s="37">
        <f t="shared" si="1"/>
        <v>34</v>
      </c>
      <c r="K32" s="37">
        <v>23</v>
      </c>
      <c r="L32" s="37">
        <v>31</v>
      </c>
      <c r="M32" s="37">
        <v>3</v>
      </c>
      <c r="N32" s="37">
        <f t="shared" si="2"/>
        <v>54</v>
      </c>
      <c r="O32" s="37">
        <v>18</v>
      </c>
      <c r="P32" s="37">
        <v>32</v>
      </c>
      <c r="Q32" s="37">
        <v>3</v>
      </c>
      <c r="R32" s="37">
        <f t="shared" si="3"/>
        <v>50</v>
      </c>
      <c r="S32" s="37">
        <v>56</v>
      </c>
      <c r="T32" s="37">
        <v>120</v>
      </c>
      <c r="U32" s="37">
        <v>9</v>
      </c>
      <c r="V32" s="37">
        <f t="shared" si="4"/>
        <v>176</v>
      </c>
      <c r="W32" s="37">
        <f t="shared" si="5"/>
        <v>18</v>
      </c>
      <c r="X32" s="37">
        <v>1</v>
      </c>
      <c r="Y32" s="37">
        <f t="shared" si="6"/>
        <v>369</v>
      </c>
      <c r="Z32" s="3">
        <f t="shared" si="7"/>
        <v>61.5</v>
      </c>
    </row>
    <row r="33" spans="1:26" ht="15">
      <c r="A33" s="37">
        <v>23</v>
      </c>
      <c r="B33" s="37" t="s">
        <v>182</v>
      </c>
      <c r="C33" s="37">
        <v>19</v>
      </c>
      <c r="D33" s="37">
        <v>31</v>
      </c>
      <c r="E33" s="37">
        <v>3</v>
      </c>
      <c r="F33" s="37">
        <f t="shared" si="0"/>
        <v>50</v>
      </c>
      <c r="G33" s="37">
        <v>26</v>
      </c>
      <c r="H33" s="37">
        <v>24</v>
      </c>
      <c r="I33" s="37">
        <v>3</v>
      </c>
      <c r="J33" s="37">
        <f t="shared" si="1"/>
        <v>50</v>
      </c>
      <c r="K33" s="37">
        <v>24</v>
      </c>
      <c r="L33" s="37">
        <v>30</v>
      </c>
      <c r="M33" s="37">
        <v>3</v>
      </c>
      <c r="N33" s="37">
        <f t="shared" si="2"/>
        <v>54</v>
      </c>
      <c r="O33" s="37">
        <v>23</v>
      </c>
      <c r="P33" s="37">
        <v>30</v>
      </c>
      <c r="Q33" s="37">
        <v>3</v>
      </c>
      <c r="R33" s="37">
        <f t="shared" si="3"/>
        <v>53</v>
      </c>
      <c r="S33" s="37">
        <v>55</v>
      </c>
      <c r="T33" s="37">
        <v>122</v>
      </c>
      <c r="U33" s="37">
        <v>9</v>
      </c>
      <c r="V33" s="37">
        <f t="shared" si="4"/>
        <v>177</v>
      </c>
      <c r="W33" s="37">
        <f t="shared" si="5"/>
        <v>21</v>
      </c>
      <c r="X33" s="37">
        <v>0</v>
      </c>
      <c r="Y33" s="37">
        <f t="shared" si="6"/>
        <v>384</v>
      </c>
      <c r="Z33" s="3">
        <f t="shared" si="7"/>
        <v>64</v>
      </c>
    </row>
    <row r="34" spans="1:26" ht="15">
      <c r="A34" s="37">
        <v>24</v>
      </c>
      <c r="B34" s="37" t="s">
        <v>183</v>
      </c>
      <c r="C34" s="37">
        <v>25</v>
      </c>
      <c r="D34" s="37">
        <v>42</v>
      </c>
      <c r="E34" s="37">
        <v>3</v>
      </c>
      <c r="F34" s="37">
        <f t="shared" si="0"/>
        <v>67</v>
      </c>
      <c r="G34" s="37">
        <v>21</v>
      </c>
      <c r="H34" s="37">
        <v>18</v>
      </c>
      <c r="I34" s="37">
        <v>0</v>
      </c>
      <c r="J34" s="37">
        <f t="shared" si="1"/>
        <v>39</v>
      </c>
      <c r="K34" s="37">
        <v>23</v>
      </c>
      <c r="L34" s="37">
        <v>24</v>
      </c>
      <c r="M34" s="37">
        <v>3</v>
      </c>
      <c r="N34" s="37">
        <f t="shared" si="2"/>
        <v>47</v>
      </c>
      <c r="O34" s="37">
        <v>16</v>
      </c>
      <c r="P34" s="37">
        <v>34</v>
      </c>
      <c r="Q34" s="37">
        <v>3</v>
      </c>
      <c r="R34" s="37">
        <f t="shared" si="3"/>
        <v>50</v>
      </c>
      <c r="S34" s="37">
        <v>57</v>
      </c>
      <c r="T34" s="37">
        <v>125</v>
      </c>
      <c r="U34" s="37">
        <v>9</v>
      </c>
      <c r="V34" s="37">
        <f t="shared" si="4"/>
        <v>182</v>
      </c>
      <c r="W34" s="37">
        <f t="shared" si="5"/>
        <v>18</v>
      </c>
      <c r="X34" s="37">
        <v>1</v>
      </c>
      <c r="Y34" s="37">
        <f t="shared" si="6"/>
        <v>385</v>
      </c>
      <c r="Z34" s="3">
        <f t="shared" si="7"/>
        <v>64.16666666666667</v>
      </c>
    </row>
    <row r="35" spans="1:26" ht="15">
      <c r="A35" s="37">
        <v>25</v>
      </c>
      <c r="B35" s="37" t="s">
        <v>184</v>
      </c>
      <c r="C35" s="37">
        <v>24</v>
      </c>
      <c r="D35" s="37">
        <v>33</v>
      </c>
      <c r="E35" s="37">
        <v>3</v>
      </c>
      <c r="F35" s="37">
        <f t="shared" si="0"/>
        <v>57</v>
      </c>
      <c r="G35" s="37">
        <v>23</v>
      </c>
      <c r="H35" s="37">
        <v>17</v>
      </c>
      <c r="I35" s="37">
        <v>0</v>
      </c>
      <c r="J35" s="37">
        <f t="shared" si="1"/>
        <v>40</v>
      </c>
      <c r="K35" s="37">
        <v>26</v>
      </c>
      <c r="L35" s="37">
        <v>43</v>
      </c>
      <c r="M35" s="37">
        <v>3</v>
      </c>
      <c r="N35" s="37">
        <f t="shared" si="2"/>
        <v>69</v>
      </c>
      <c r="O35" s="37">
        <v>22</v>
      </c>
      <c r="P35" s="37">
        <v>34</v>
      </c>
      <c r="Q35" s="37">
        <v>3</v>
      </c>
      <c r="R35" s="37">
        <f t="shared" si="3"/>
        <v>56</v>
      </c>
      <c r="S35" s="37">
        <v>56</v>
      </c>
      <c r="T35" s="37">
        <v>120</v>
      </c>
      <c r="U35" s="37">
        <v>9</v>
      </c>
      <c r="V35" s="37">
        <f t="shared" si="4"/>
        <v>176</v>
      </c>
      <c r="W35" s="37">
        <f t="shared" si="5"/>
        <v>18</v>
      </c>
      <c r="X35" s="37">
        <v>1</v>
      </c>
      <c r="Y35" s="37">
        <f t="shared" si="6"/>
        <v>398</v>
      </c>
      <c r="Z35" s="3">
        <f t="shared" si="7"/>
        <v>66.33333333333333</v>
      </c>
    </row>
    <row r="36" spans="1:26" ht="15">
      <c r="A36" s="37">
        <v>26</v>
      </c>
      <c r="B36" s="37" t="s">
        <v>185</v>
      </c>
      <c r="C36" s="37">
        <v>20</v>
      </c>
      <c r="D36" s="37">
        <v>35</v>
      </c>
      <c r="E36" s="37">
        <v>3</v>
      </c>
      <c r="F36" s="37">
        <f t="shared" si="0"/>
        <v>55</v>
      </c>
      <c r="G36" s="37">
        <v>23</v>
      </c>
      <c r="H36" s="37">
        <v>24</v>
      </c>
      <c r="I36" s="37">
        <v>3</v>
      </c>
      <c r="J36" s="37">
        <f t="shared" si="1"/>
        <v>47</v>
      </c>
      <c r="K36" s="37">
        <v>25</v>
      </c>
      <c r="L36" s="37">
        <v>41</v>
      </c>
      <c r="M36" s="37">
        <v>3</v>
      </c>
      <c r="N36" s="37">
        <f t="shared" si="2"/>
        <v>66</v>
      </c>
      <c r="O36" s="37">
        <v>20</v>
      </c>
      <c r="P36" s="37">
        <v>33</v>
      </c>
      <c r="Q36" s="37">
        <v>3</v>
      </c>
      <c r="R36" s="37">
        <f t="shared" si="3"/>
        <v>53</v>
      </c>
      <c r="S36" s="37">
        <v>57</v>
      </c>
      <c r="T36" s="37">
        <v>120</v>
      </c>
      <c r="U36" s="37">
        <v>9</v>
      </c>
      <c r="V36" s="37">
        <f t="shared" si="4"/>
        <v>177</v>
      </c>
      <c r="W36" s="37">
        <f t="shared" si="5"/>
        <v>21</v>
      </c>
      <c r="X36" s="37">
        <v>0</v>
      </c>
      <c r="Y36" s="37">
        <f t="shared" si="6"/>
        <v>398</v>
      </c>
      <c r="Z36" s="3">
        <f t="shared" si="7"/>
        <v>66.33333333333333</v>
      </c>
    </row>
    <row r="37" spans="1:26" ht="15">
      <c r="A37" s="37">
        <v>27</v>
      </c>
      <c r="B37" s="37" t="s">
        <v>186</v>
      </c>
      <c r="C37" s="37">
        <v>24</v>
      </c>
      <c r="D37" s="37">
        <v>59</v>
      </c>
      <c r="E37" s="37">
        <v>3</v>
      </c>
      <c r="F37" s="37">
        <f t="shared" si="0"/>
        <v>83</v>
      </c>
      <c r="G37" s="37">
        <v>24</v>
      </c>
      <c r="H37" s="37">
        <v>24</v>
      </c>
      <c r="I37" s="37">
        <v>3</v>
      </c>
      <c r="J37" s="37">
        <f t="shared" si="1"/>
        <v>48</v>
      </c>
      <c r="K37" s="37">
        <v>25</v>
      </c>
      <c r="L37" s="37">
        <v>48</v>
      </c>
      <c r="M37" s="37">
        <v>3</v>
      </c>
      <c r="N37" s="37">
        <f t="shared" si="2"/>
        <v>73</v>
      </c>
      <c r="O37" s="37">
        <v>24</v>
      </c>
      <c r="P37" s="37">
        <v>41</v>
      </c>
      <c r="Q37" s="37">
        <v>3</v>
      </c>
      <c r="R37" s="37">
        <f t="shared" si="3"/>
        <v>65</v>
      </c>
      <c r="S37" s="37">
        <v>58</v>
      </c>
      <c r="T37" s="37">
        <v>130</v>
      </c>
      <c r="U37" s="37">
        <v>9</v>
      </c>
      <c r="V37" s="37">
        <f t="shared" si="4"/>
        <v>188</v>
      </c>
      <c r="W37" s="37">
        <f t="shared" si="5"/>
        <v>21</v>
      </c>
      <c r="X37" s="37">
        <v>0</v>
      </c>
      <c r="Y37" s="37">
        <f t="shared" si="6"/>
        <v>457</v>
      </c>
      <c r="Z37" s="3">
        <f t="shared" si="7"/>
        <v>76.16666666666667</v>
      </c>
    </row>
    <row r="38" spans="1:26" ht="15">
      <c r="A38" s="37">
        <v>28</v>
      </c>
      <c r="B38" s="37" t="s">
        <v>187</v>
      </c>
      <c r="C38" s="37">
        <v>22</v>
      </c>
      <c r="D38" s="37">
        <v>40</v>
      </c>
      <c r="E38" s="37">
        <v>3</v>
      </c>
      <c r="F38" s="37">
        <f t="shared" si="0"/>
        <v>62</v>
      </c>
      <c r="G38" s="37">
        <v>18</v>
      </c>
      <c r="H38" s="37">
        <v>24</v>
      </c>
      <c r="I38" s="37">
        <v>3</v>
      </c>
      <c r="J38" s="37">
        <f t="shared" si="1"/>
        <v>42</v>
      </c>
      <c r="K38" s="37">
        <v>24</v>
      </c>
      <c r="L38" s="37">
        <v>35</v>
      </c>
      <c r="M38" s="37">
        <v>3</v>
      </c>
      <c r="N38" s="37">
        <f t="shared" si="2"/>
        <v>59</v>
      </c>
      <c r="O38" s="37">
        <v>16</v>
      </c>
      <c r="P38" s="37">
        <v>40</v>
      </c>
      <c r="Q38" s="37">
        <v>3</v>
      </c>
      <c r="R38" s="37">
        <f t="shared" si="3"/>
        <v>56</v>
      </c>
      <c r="S38" s="37">
        <v>59</v>
      </c>
      <c r="T38" s="37">
        <v>130</v>
      </c>
      <c r="U38" s="37">
        <v>9</v>
      </c>
      <c r="V38" s="37">
        <f t="shared" si="4"/>
        <v>189</v>
      </c>
      <c r="W38" s="37">
        <f t="shared" si="5"/>
        <v>21</v>
      </c>
      <c r="X38" s="37">
        <v>0</v>
      </c>
      <c r="Y38" s="37">
        <f t="shared" si="6"/>
        <v>408</v>
      </c>
      <c r="Z38" s="3">
        <f t="shared" si="7"/>
        <v>68</v>
      </c>
    </row>
    <row r="39" spans="1:26" ht="15">
      <c r="A39" s="37">
        <v>29</v>
      </c>
      <c r="B39" s="37" t="s">
        <v>188</v>
      </c>
      <c r="C39" s="37">
        <v>22</v>
      </c>
      <c r="D39" s="37">
        <v>33</v>
      </c>
      <c r="E39" s="37">
        <v>3</v>
      </c>
      <c r="F39" s="37">
        <f t="shared" si="0"/>
        <v>55</v>
      </c>
      <c r="G39" s="37">
        <v>17</v>
      </c>
      <c r="H39" s="37">
        <v>24</v>
      </c>
      <c r="I39" s="37">
        <v>3</v>
      </c>
      <c r="J39" s="37">
        <f t="shared" si="1"/>
        <v>41</v>
      </c>
      <c r="K39" s="37">
        <v>21</v>
      </c>
      <c r="L39" s="37">
        <v>47</v>
      </c>
      <c r="M39" s="37">
        <v>3</v>
      </c>
      <c r="N39" s="37">
        <f t="shared" si="2"/>
        <v>68</v>
      </c>
      <c r="O39" s="37">
        <v>18</v>
      </c>
      <c r="P39" s="37">
        <v>38</v>
      </c>
      <c r="Q39" s="37">
        <v>3</v>
      </c>
      <c r="R39" s="37">
        <f t="shared" si="3"/>
        <v>56</v>
      </c>
      <c r="S39" s="37">
        <v>55</v>
      </c>
      <c r="T39" s="37">
        <v>125</v>
      </c>
      <c r="U39" s="37">
        <v>9</v>
      </c>
      <c r="V39" s="37">
        <f t="shared" si="4"/>
        <v>180</v>
      </c>
      <c r="W39" s="37">
        <f t="shared" si="5"/>
        <v>21</v>
      </c>
      <c r="X39" s="37">
        <v>0</v>
      </c>
      <c r="Y39" s="37">
        <f t="shared" si="6"/>
        <v>400</v>
      </c>
      <c r="Z39" s="3">
        <f t="shared" si="7"/>
        <v>66.66666666666666</v>
      </c>
    </row>
    <row r="40" spans="1:26" ht="15">
      <c r="A40" s="37">
        <v>30</v>
      </c>
      <c r="B40" s="37" t="s">
        <v>189</v>
      </c>
      <c r="C40" s="37">
        <v>24</v>
      </c>
      <c r="D40" s="37">
        <v>35</v>
      </c>
      <c r="E40" s="37">
        <v>3</v>
      </c>
      <c r="F40" s="37">
        <f t="shared" si="0"/>
        <v>59</v>
      </c>
      <c r="G40" s="37">
        <v>25</v>
      </c>
      <c r="H40" s="37">
        <v>16</v>
      </c>
      <c r="I40" s="37">
        <v>0</v>
      </c>
      <c r="J40" s="37">
        <f t="shared" si="1"/>
        <v>41</v>
      </c>
      <c r="K40" s="37">
        <v>27</v>
      </c>
      <c r="L40" s="37">
        <v>36</v>
      </c>
      <c r="M40" s="37">
        <v>3</v>
      </c>
      <c r="N40" s="37">
        <f t="shared" si="2"/>
        <v>63</v>
      </c>
      <c r="O40" s="37">
        <v>21</v>
      </c>
      <c r="P40" s="37">
        <v>33</v>
      </c>
      <c r="Q40" s="37">
        <v>3</v>
      </c>
      <c r="R40" s="37">
        <f t="shared" si="3"/>
        <v>54</v>
      </c>
      <c r="S40" s="37">
        <v>58</v>
      </c>
      <c r="T40" s="37">
        <v>130</v>
      </c>
      <c r="U40" s="37">
        <v>9</v>
      </c>
      <c r="V40" s="37">
        <f t="shared" si="4"/>
        <v>188</v>
      </c>
      <c r="W40" s="37">
        <f t="shared" si="5"/>
        <v>18</v>
      </c>
      <c r="X40" s="37">
        <v>1</v>
      </c>
      <c r="Y40" s="37">
        <f t="shared" si="6"/>
        <v>405</v>
      </c>
      <c r="Z40" s="3">
        <f t="shared" si="7"/>
        <v>67.5</v>
      </c>
    </row>
    <row r="41" spans="1:26" ht="15">
      <c r="A41" s="37">
        <v>31</v>
      </c>
      <c r="B41" s="37" t="s">
        <v>190</v>
      </c>
      <c r="C41" s="37">
        <v>22</v>
      </c>
      <c r="D41" s="37">
        <v>39</v>
      </c>
      <c r="E41" s="37">
        <v>3</v>
      </c>
      <c r="F41" s="37">
        <f t="shared" si="0"/>
        <v>61</v>
      </c>
      <c r="G41" s="37">
        <v>24</v>
      </c>
      <c r="H41" s="37">
        <v>16</v>
      </c>
      <c r="I41" s="37">
        <v>0</v>
      </c>
      <c r="J41" s="37">
        <f t="shared" si="1"/>
        <v>40</v>
      </c>
      <c r="K41" s="37">
        <v>26</v>
      </c>
      <c r="L41" s="37">
        <v>52</v>
      </c>
      <c r="M41" s="37">
        <v>3</v>
      </c>
      <c r="N41" s="37">
        <f t="shared" si="2"/>
        <v>78</v>
      </c>
      <c r="O41" s="37">
        <v>17</v>
      </c>
      <c r="P41" s="37">
        <v>34</v>
      </c>
      <c r="Q41" s="37">
        <v>3</v>
      </c>
      <c r="R41" s="37">
        <f t="shared" si="3"/>
        <v>51</v>
      </c>
      <c r="S41" s="37">
        <v>58</v>
      </c>
      <c r="T41" s="37">
        <v>135</v>
      </c>
      <c r="U41" s="37">
        <v>9</v>
      </c>
      <c r="V41" s="37">
        <f t="shared" si="4"/>
        <v>193</v>
      </c>
      <c r="W41" s="37">
        <f t="shared" si="5"/>
        <v>18</v>
      </c>
      <c r="X41" s="37">
        <v>1</v>
      </c>
      <c r="Y41" s="37">
        <f t="shared" si="6"/>
        <v>423</v>
      </c>
      <c r="Z41" s="3">
        <f t="shared" si="7"/>
        <v>70.5</v>
      </c>
    </row>
    <row r="42" spans="1:26" ht="15">
      <c r="A42" s="37">
        <v>32</v>
      </c>
      <c r="B42" s="37" t="s">
        <v>191</v>
      </c>
      <c r="C42" s="37">
        <v>18</v>
      </c>
      <c r="D42" s="37">
        <v>33</v>
      </c>
      <c r="E42" s="37">
        <v>3</v>
      </c>
      <c r="F42" s="37">
        <f t="shared" si="0"/>
        <v>51</v>
      </c>
      <c r="G42" s="37">
        <v>19</v>
      </c>
      <c r="H42" s="37">
        <v>24</v>
      </c>
      <c r="I42" s="37">
        <v>3</v>
      </c>
      <c r="J42" s="37">
        <f t="shared" si="1"/>
        <v>43</v>
      </c>
      <c r="K42" s="37">
        <v>27</v>
      </c>
      <c r="L42" s="37">
        <v>25</v>
      </c>
      <c r="M42" s="37">
        <v>3</v>
      </c>
      <c r="N42" s="37">
        <f t="shared" si="2"/>
        <v>52</v>
      </c>
      <c r="O42" s="37">
        <v>16</v>
      </c>
      <c r="P42" s="37">
        <v>31</v>
      </c>
      <c r="Q42" s="37">
        <v>3</v>
      </c>
      <c r="R42" s="37">
        <f t="shared" si="3"/>
        <v>47</v>
      </c>
      <c r="S42" s="37">
        <v>55</v>
      </c>
      <c r="T42" s="37">
        <v>120</v>
      </c>
      <c r="U42" s="37">
        <v>9</v>
      </c>
      <c r="V42" s="37">
        <f t="shared" si="4"/>
        <v>175</v>
      </c>
      <c r="W42" s="37">
        <f t="shared" si="5"/>
        <v>21</v>
      </c>
      <c r="X42" s="37">
        <v>0</v>
      </c>
      <c r="Y42" s="37">
        <f t="shared" si="6"/>
        <v>368</v>
      </c>
      <c r="Z42" s="3">
        <f t="shared" si="7"/>
        <v>61.33333333333333</v>
      </c>
    </row>
    <row r="43" spans="1:26" ht="15">
      <c r="A43" s="37">
        <v>33</v>
      </c>
      <c r="B43" s="37" t="s">
        <v>192</v>
      </c>
      <c r="C43" s="37">
        <v>19</v>
      </c>
      <c r="D43" s="37">
        <v>33</v>
      </c>
      <c r="E43" s="37">
        <v>3</v>
      </c>
      <c r="F43" s="37">
        <f t="shared" si="0"/>
        <v>52</v>
      </c>
      <c r="G43" s="37">
        <v>20</v>
      </c>
      <c r="H43" s="37">
        <v>18</v>
      </c>
      <c r="I43" s="37">
        <v>0</v>
      </c>
      <c r="J43" s="37">
        <f t="shared" si="1"/>
        <v>38</v>
      </c>
      <c r="K43" s="37">
        <v>24</v>
      </c>
      <c r="L43" s="37">
        <v>39</v>
      </c>
      <c r="M43" s="37">
        <v>3</v>
      </c>
      <c r="N43" s="37">
        <f t="shared" si="2"/>
        <v>63</v>
      </c>
      <c r="O43" s="37">
        <v>22</v>
      </c>
      <c r="P43" s="37">
        <v>34</v>
      </c>
      <c r="Q43" s="37">
        <v>3</v>
      </c>
      <c r="R43" s="37">
        <f t="shared" si="3"/>
        <v>56</v>
      </c>
      <c r="S43" s="37">
        <v>57</v>
      </c>
      <c r="T43" s="37">
        <v>120</v>
      </c>
      <c r="U43" s="37">
        <v>9</v>
      </c>
      <c r="V43" s="37">
        <f t="shared" si="4"/>
        <v>177</v>
      </c>
      <c r="W43" s="37">
        <f t="shared" si="5"/>
        <v>18</v>
      </c>
      <c r="X43" s="37">
        <v>1</v>
      </c>
      <c r="Y43" s="37">
        <f t="shared" si="6"/>
        <v>386</v>
      </c>
      <c r="Z43" s="3">
        <f t="shared" si="7"/>
        <v>64.33333333333333</v>
      </c>
    </row>
    <row r="44" spans="1:26" ht="15">
      <c r="A44" s="37">
        <v>34</v>
      </c>
      <c r="B44" s="37" t="s">
        <v>193</v>
      </c>
      <c r="C44" s="37">
        <v>23</v>
      </c>
      <c r="D44" s="37">
        <v>35</v>
      </c>
      <c r="E44" s="37">
        <v>3</v>
      </c>
      <c r="F44" s="37">
        <f t="shared" si="0"/>
        <v>58</v>
      </c>
      <c r="G44" s="37">
        <v>24</v>
      </c>
      <c r="H44" s="37">
        <v>19</v>
      </c>
      <c r="I44" s="37">
        <v>0</v>
      </c>
      <c r="J44" s="37">
        <f t="shared" si="1"/>
        <v>43</v>
      </c>
      <c r="K44" s="37">
        <v>25</v>
      </c>
      <c r="L44" s="37">
        <v>29</v>
      </c>
      <c r="M44" s="37">
        <v>3</v>
      </c>
      <c r="N44" s="37">
        <f t="shared" si="2"/>
        <v>54</v>
      </c>
      <c r="O44" s="37">
        <v>21</v>
      </c>
      <c r="P44" s="37">
        <v>34</v>
      </c>
      <c r="Q44" s="37">
        <v>3</v>
      </c>
      <c r="R44" s="37">
        <f t="shared" si="3"/>
        <v>55</v>
      </c>
      <c r="S44" s="37">
        <v>57</v>
      </c>
      <c r="T44" s="37">
        <v>130</v>
      </c>
      <c r="U44" s="37">
        <v>9</v>
      </c>
      <c r="V44" s="37">
        <f t="shared" si="4"/>
        <v>187</v>
      </c>
      <c r="W44" s="37">
        <f t="shared" si="5"/>
        <v>18</v>
      </c>
      <c r="X44" s="37">
        <v>1</v>
      </c>
      <c r="Y44" s="37">
        <f t="shared" si="6"/>
        <v>397</v>
      </c>
      <c r="Z44" s="3">
        <f t="shared" si="7"/>
        <v>66.16666666666666</v>
      </c>
    </row>
    <row r="45" spans="1:26" ht="15">
      <c r="A45" s="37">
        <v>35</v>
      </c>
      <c r="B45" s="37" t="s">
        <v>194</v>
      </c>
      <c r="C45" s="37">
        <v>23</v>
      </c>
      <c r="D45" s="37">
        <v>38</v>
      </c>
      <c r="E45" s="37">
        <v>3</v>
      </c>
      <c r="F45" s="37">
        <f t="shared" si="0"/>
        <v>61</v>
      </c>
      <c r="G45" s="37">
        <v>22</v>
      </c>
      <c r="H45" s="37">
        <v>17</v>
      </c>
      <c r="I45" s="37">
        <v>0</v>
      </c>
      <c r="J45" s="37">
        <f t="shared" si="1"/>
        <v>39</v>
      </c>
      <c r="K45" s="37">
        <v>26</v>
      </c>
      <c r="L45" s="37">
        <v>24</v>
      </c>
      <c r="M45" s="37">
        <v>3</v>
      </c>
      <c r="N45" s="37">
        <f t="shared" si="2"/>
        <v>50</v>
      </c>
      <c r="O45" s="37">
        <v>17</v>
      </c>
      <c r="P45" s="37">
        <v>24</v>
      </c>
      <c r="Q45" s="37">
        <v>3</v>
      </c>
      <c r="R45" s="37">
        <f t="shared" si="3"/>
        <v>41</v>
      </c>
      <c r="S45" s="37">
        <v>55</v>
      </c>
      <c r="T45" s="37">
        <v>120</v>
      </c>
      <c r="U45" s="37">
        <v>9</v>
      </c>
      <c r="V45" s="37">
        <f t="shared" si="4"/>
        <v>175</v>
      </c>
      <c r="W45" s="37">
        <f t="shared" si="5"/>
        <v>18</v>
      </c>
      <c r="X45" s="37">
        <v>1</v>
      </c>
      <c r="Y45" s="37">
        <f t="shared" si="6"/>
        <v>366</v>
      </c>
      <c r="Z45" s="3">
        <f t="shared" si="7"/>
        <v>61</v>
      </c>
    </row>
    <row r="46" spans="1:26" ht="15">
      <c r="A46" s="37">
        <v>36</v>
      </c>
      <c r="B46" s="37" t="s">
        <v>195</v>
      </c>
      <c r="C46" s="37">
        <v>20</v>
      </c>
      <c r="D46" s="37">
        <v>38</v>
      </c>
      <c r="E46" s="37">
        <v>3</v>
      </c>
      <c r="F46" s="37">
        <f t="shared" si="0"/>
        <v>58</v>
      </c>
      <c r="G46" s="37">
        <v>23</v>
      </c>
      <c r="H46" s="37">
        <v>24</v>
      </c>
      <c r="I46" s="37">
        <v>3</v>
      </c>
      <c r="J46" s="37">
        <f t="shared" si="1"/>
        <v>47</v>
      </c>
      <c r="K46" s="37">
        <v>25</v>
      </c>
      <c r="L46" s="37">
        <v>30</v>
      </c>
      <c r="M46" s="37">
        <v>3</v>
      </c>
      <c r="N46" s="37">
        <f t="shared" si="2"/>
        <v>55</v>
      </c>
      <c r="O46" s="37">
        <v>19</v>
      </c>
      <c r="P46" s="37">
        <v>42</v>
      </c>
      <c r="Q46" s="37">
        <v>3</v>
      </c>
      <c r="R46" s="37">
        <f t="shared" si="3"/>
        <v>61</v>
      </c>
      <c r="S46" s="37">
        <v>58</v>
      </c>
      <c r="T46" s="37">
        <v>130</v>
      </c>
      <c r="U46" s="37">
        <v>9</v>
      </c>
      <c r="V46" s="37">
        <f t="shared" si="4"/>
        <v>188</v>
      </c>
      <c r="W46" s="37">
        <f t="shared" si="5"/>
        <v>21</v>
      </c>
      <c r="X46" s="37">
        <v>0</v>
      </c>
      <c r="Y46" s="37">
        <f t="shared" si="6"/>
        <v>409</v>
      </c>
      <c r="Z46" s="3">
        <f t="shared" si="7"/>
        <v>68.16666666666666</v>
      </c>
    </row>
    <row r="47" spans="1:26" ht="15">
      <c r="A47" s="37">
        <v>37</v>
      </c>
      <c r="B47" s="37" t="s">
        <v>196</v>
      </c>
      <c r="C47" s="37">
        <v>22</v>
      </c>
      <c r="D47" s="37">
        <v>33</v>
      </c>
      <c r="E47" s="37">
        <v>3</v>
      </c>
      <c r="F47" s="37">
        <f t="shared" si="0"/>
        <v>55</v>
      </c>
      <c r="G47" s="37">
        <v>21</v>
      </c>
      <c r="H47" s="37">
        <v>18</v>
      </c>
      <c r="I47" s="37">
        <v>0</v>
      </c>
      <c r="J47" s="37">
        <f t="shared" si="1"/>
        <v>39</v>
      </c>
      <c r="K47" s="37">
        <v>23</v>
      </c>
      <c r="L47" s="37">
        <v>42</v>
      </c>
      <c r="M47" s="37">
        <v>3</v>
      </c>
      <c r="N47" s="37">
        <f t="shared" si="2"/>
        <v>65</v>
      </c>
      <c r="O47" s="37">
        <v>18</v>
      </c>
      <c r="P47" s="37">
        <v>9</v>
      </c>
      <c r="Q47" s="37">
        <v>0</v>
      </c>
      <c r="R47" s="37">
        <f t="shared" si="3"/>
        <v>27</v>
      </c>
      <c r="S47" s="37">
        <v>57</v>
      </c>
      <c r="T47" s="37">
        <v>120</v>
      </c>
      <c r="U47" s="37">
        <v>9</v>
      </c>
      <c r="V47" s="37">
        <f t="shared" si="4"/>
        <v>177</v>
      </c>
      <c r="W47" s="37">
        <f t="shared" si="5"/>
        <v>15</v>
      </c>
      <c r="X47" s="37">
        <v>2</v>
      </c>
      <c r="Y47" s="37">
        <f t="shared" si="6"/>
        <v>363</v>
      </c>
      <c r="Z47" s="3">
        <f t="shared" si="7"/>
        <v>60.5</v>
      </c>
    </row>
    <row r="48" spans="1:26" ht="15">
      <c r="A48" s="37">
        <v>38</v>
      </c>
      <c r="B48" s="37" t="s">
        <v>197</v>
      </c>
      <c r="C48" s="37">
        <v>19</v>
      </c>
      <c r="D48" s="37">
        <v>19</v>
      </c>
      <c r="E48" s="37">
        <v>0</v>
      </c>
      <c r="F48" s="37">
        <f t="shared" si="0"/>
        <v>38</v>
      </c>
      <c r="G48" s="37">
        <v>16</v>
      </c>
      <c r="H48" s="37">
        <v>19</v>
      </c>
      <c r="I48" s="37">
        <v>0</v>
      </c>
      <c r="J48" s="37">
        <f t="shared" si="1"/>
        <v>35</v>
      </c>
      <c r="K48" s="37">
        <v>21</v>
      </c>
      <c r="L48" s="37">
        <v>36</v>
      </c>
      <c r="M48" s="37">
        <v>3</v>
      </c>
      <c r="N48" s="37">
        <f t="shared" si="2"/>
        <v>57</v>
      </c>
      <c r="O48" s="37">
        <v>14</v>
      </c>
      <c r="P48" s="37">
        <v>32</v>
      </c>
      <c r="Q48" s="37">
        <v>3</v>
      </c>
      <c r="R48" s="37">
        <f t="shared" si="3"/>
        <v>46</v>
      </c>
      <c r="S48" s="37">
        <v>57</v>
      </c>
      <c r="T48" s="37">
        <v>130</v>
      </c>
      <c r="U48" s="37">
        <v>9</v>
      </c>
      <c r="V48" s="37">
        <f t="shared" si="4"/>
        <v>187</v>
      </c>
      <c r="W48" s="37">
        <f t="shared" si="5"/>
        <v>15</v>
      </c>
      <c r="X48" s="37">
        <v>2</v>
      </c>
      <c r="Y48" s="37">
        <f t="shared" si="6"/>
        <v>363</v>
      </c>
      <c r="Z48" s="3">
        <f t="shared" si="7"/>
        <v>60.5</v>
      </c>
    </row>
    <row r="49" spans="1:26" ht="15">
      <c r="A49" s="37">
        <v>39</v>
      </c>
      <c r="B49" s="37" t="s">
        <v>198</v>
      </c>
      <c r="C49" s="37">
        <v>19</v>
      </c>
      <c r="D49" s="37">
        <v>4</v>
      </c>
      <c r="E49" s="37">
        <v>0</v>
      </c>
      <c r="F49" s="37">
        <f t="shared" si="0"/>
        <v>23</v>
      </c>
      <c r="G49" s="37">
        <v>18</v>
      </c>
      <c r="H49" s="37">
        <v>24</v>
      </c>
      <c r="I49" s="37">
        <v>3</v>
      </c>
      <c r="J49" s="37">
        <f t="shared" si="1"/>
        <v>42</v>
      </c>
      <c r="K49" s="37">
        <v>22</v>
      </c>
      <c r="L49" s="37">
        <v>16</v>
      </c>
      <c r="M49" s="37">
        <v>0</v>
      </c>
      <c r="N49" s="37">
        <f t="shared" si="2"/>
        <v>38</v>
      </c>
      <c r="O49" s="37">
        <v>15</v>
      </c>
      <c r="P49" s="37">
        <v>35</v>
      </c>
      <c r="Q49" s="37">
        <v>3</v>
      </c>
      <c r="R49" s="37">
        <f t="shared" si="3"/>
        <v>50</v>
      </c>
      <c r="S49" s="37">
        <v>57</v>
      </c>
      <c r="T49" s="37">
        <v>130</v>
      </c>
      <c r="U49" s="37">
        <v>9</v>
      </c>
      <c r="V49" s="37">
        <f t="shared" si="4"/>
        <v>187</v>
      </c>
      <c r="W49" s="37">
        <f t="shared" si="5"/>
        <v>15</v>
      </c>
      <c r="X49" s="37">
        <v>2</v>
      </c>
      <c r="Y49" s="37">
        <f t="shared" si="6"/>
        <v>340</v>
      </c>
      <c r="Z49" s="3">
        <f t="shared" si="7"/>
        <v>56.666666666666664</v>
      </c>
    </row>
    <row r="50" spans="1:26" ht="15">
      <c r="A50" s="37">
        <v>40</v>
      </c>
      <c r="B50" s="37" t="s">
        <v>199</v>
      </c>
      <c r="C50" s="37">
        <v>21</v>
      </c>
      <c r="D50" s="37">
        <v>8</v>
      </c>
      <c r="E50" s="37">
        <v>0</v>
      </c>
      <c r="F50" s="37">
        <f t="shared" si="0"/>
        <v>29</v>
      </c>
      <c r="G50" s="37">
        <v>17</v>
      </c>
      <c r="H50" s="37">
        <v>5</v>
      </c>
      <c r="I50" s="37">
        <v>0</v>
      </c>
      <c r="J50" s="37">
        <f t="shared" si="1"/>
        <v>22</v>
      </c>
      <c r="K50" s="37">
        <v>23</v>
      </c>
      <c r="L50" s="37">
        <v>11</v>
      </c>
      <c r="M50" s="37">
        <v>0</v>
      </c>
      <c r="N50" s="37">
        <f t="shared" si="2"/>
        <v>34</v>
      </c>
      <c r="O50" s="37">
        <v>16</v>
      </c>
      <c r="P50" s="37">
        <v>32</v>
      </c>
      <c r="Q50" s="37">
        <v>3</v>
      </c>
      <c r="R50" s="37">
        <f t="shared" si="3"/>
        <v>48</v>
      </c>
      <c r="S50" s="37">
        <v>58</v>
      </c>
      <c r="T50" s="37">
        <v>125</v>
      </c>
      <c r="U50" s="37">
        <v>9</v>
      </c>
      <c r="V50" s="37">
        <f t="shared" si="4"/>
        <v>183</v>
      </c>
      <c r="W50" s="37">
        <f t="shared" si="5"/>
        <v>12</v>
      </c>
      <c r="X50" s="37">
        <v>3</v>
      </c>
      <c r="Y50" s="37">
        <f t="shared" si="6"/>
        <v>316</v>
      </c>
      <c r="Z50" s="3">
        <f t="shared" si="7"/>
        <v>52.666666666666664</v>
      </c>
    </row>
    <row r="51" spans="1:26" ht="15">
      <c r="A51" s="37">
        <v>41</v>
      </c>
      <c r="B51" s="37" t="s">
        <v>200</v>
      </c>
      <c r="C51" s="37">
        <v>18</v>
      </c>
      <c r="D51" s="37">
        <v>42</v>
      </c>
      <c r="E51" s="37">
        <v>3</v>
      </c>
      <c r="F51" s="37">
        <f t="shared" si="0"/>
        <v>60</v>
      </c>
      <c r="G51" s="37">
        <v>16</v>
      </c>
      <c r="H51" s="37">
        <v>36</v>
      </c>
      <c r="I51" s="37">
        <v>3</v>
      </c>
      <c r="J51" s="37">
        <f t="shared" si="1"/>
        <v>52</v>
      </c>
      <c r="K51" s="37">
        <v>27</v>
      </c>
      <c r="L51" s="37">
        <v>41</v>
      </c>
      <c r="M51" s="37">
        <v>3</v>
      </c>
      <c r="N51" s="37">
        <f t="shared" si="2"/>
        <v>68</v>
      </c>
      <c r="O51" s="37">
        <v>16</v>
      </c>
      <c r="P51" s="37">
        <v>45</v>
      </c>
      <c r="Q51" s="37">
        <v>3</v>
      </c>
      <c r="R51" s="37">
        <f t="shared" si="3"/>
        <v>61</v>
      </c>
      <c r="S51" s="37">
        <v>56</v>
      </c>
      <c r="T51" s="37">
        <v>120</v>
      </c>
      <c r="U51" s="37">
        <v>9</v>
      </c>
      <c r="V51" s="37">
        <f t="shared" si="4"/>
        <v>176</v>
      </c>
      <c r="W51" s="37">
        <f t="shared" si="5"/>
        <v>21</v>
      </c>
      <c r="X51" s="37">
        <v>0</v>
      </c>
      <c r="Y51" s="37">
        <f t="shared" si="6"/>
        <v>417</v>
      </c>
      <c r="Z51" s="3">
        <f t="shared" si="7"/>
        <v>69.5</v>
      </c>
    </row>
    <row r="52" spans="1:26" ht="15">
      <c r="A52" s="37">
        <v>42</v>
      </c>
      <c r="B52" s="37" t="s">
        <v>201</v>
      </c>
      <c r="C52" s="37">
        <v>19</v>
      </c>
      <c r="D52" s="37">
        <v>40</v>
      </c>
      <c r="E52" s="37">
        <v>3</v>
      </c>
      <c r="F52" s="37">
        <f t="shared" si="0"/>
        <v>59</v>
      </c>
      <c r="G52" s="37">
        <v>23</v>
      </c>
      <c r="H52" s="37">
        <v>17</v>
      </c>
      <c r="I52" s="37">
        <v>0</v>
      </c>
      <c r="J52" s="37">
        <f t="shared" si="1"/>
        <v>40</v>
      </c>
      <c r="K52" s="37">
        <v>25</v>
      </c>
      <c r="L52" s="37">
        <v>42</v>
      </c>
      <c r="M52" s="37">
        <v>3</v>
      </c>
      <c r="N52" s="37">
        <f t="shared" si="2"/>
        <v>67</v>
      </c>
      <c r="O52" s="37">
        <v>16</v>
      </c>
      <c r="P52" s="37">
        <v>35</v>
      </c>
      <c r="Q52" s="37">
        <v>3</v>
      </c>
      <c r="R52" s="37">
        <f t="shared" si="3"/>
        <v>51</v>
      </c>
      <c r="S52" s="37">
        <v>57</v>
      </c>
      <c r="T52" s="37">
        <v>120</v>
      </c>
      <c r="U52" s="37">
        <v>9</v>
      </c>
      <c r="V52" s="37">
        <f t="shared" si="4"/>
        <v>177</v>
      </c>
      <c r="W52" s="37">
        <f t="shared" si="5"/>
        <v>18</v>
      </c>
      <c r="X52" s="37">
        <v>1</v>
      </c>
      <c r="Y52" s="37">
        <f t="shared" si="6"/>
        <v>394</v>
      </c>
      <c r="Z52" s="3">
        <f t="shared" si="7"/>
        <v>65.66666666666666</v>
      </c>
    </row>
  </sheetData>
  <sheetProtection/>
  <mergeCells count="15">
    <mergeCell ref="X9:X10"/>
    <mergeCell ref="W9:W10"/>
    <mergeCell ref="Y9:Y10"/>
    <mergeCell ref="A5:Z5"/>
    <mergeCell ref="A6:Z6"/>
    <mergeCell ref="A7:Z7"/>
    <mergeCell ref="A8:Z8"/>
    <mergeCell ref="A9:A10"/>
    <mergeCell ref="B9:B10"/>
    <mergeCell ref="C9:F9"/>
    <mergeCell ref="G9:J9"/>
    <mergeCell ref="K9:N9"/>
    <mergeCell ref="O9:R9"/>
    <mergeCell ref="Z9:Z10"/>
    <mergeCell ref="S9:V9"/>
  </mergeCells>
  <printOptions/>
  <pageMargins left="0.7" right="0.7" top="0.75" bottom="0.75" header="0.3" footer="0.3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Z66"/>
  <sheetViews>
    <sheetView zoomScalePageLayoutView="0" workbookViewId="0" topLeftCell="A1">
      <selection activeCell="AB10" sqref="AB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20" width="4.00390625" style="0" bestFit="1" customWidth="1"/>
    <col min="21" max="21" width="2.7109375" style="0" bestFit="1" customWidth="1"/>
    <col min="22" max="22" width="4.140625" style="0" customWidth="1"/>
    <col min="23" max="23" width="7.421875" style="0" bestFit="1" customWidth="1"/>
    <col min="24" max="24" width="6.7109375" style="0" bestFit="1" customWidth="1"/>
    <col min="25" max="25" width="5.57421875" style="0" bestFit="1" customWidth="1"/>
    <col min="26" max="26" width="6.8515625" style="0" bestFit="1" customWidth="1"/>
  </cols>
  <sheetData>
    <row r="5" spans="1:26" ht="15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7.25">
      <c r="A7" s="46" t="s">
        <v>245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7.25">
      <c r="A8" s="46" t="s">
        <v>247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36" customHeight="1">
      <c r="A9" s="47" t="s">
        <v>2</v>
      </c>
      <c r="B9" s="47" t="s">
        <v>3</v>
      </c>
      <c r="C9" s="48" t="s">
        <v>250</v>
      </c>
      <c r="D9" s="49"/>
      <c r="E9" s="49"/>
      <c r="F9" s="50"/>
      <c r="G9" s="48" t="s">
        <v>262</v>
      </c>
      <c r="H9" s="49"/>
      <c r="I9" s="49"/>
      <c r="J9" s="50"/>
      <c r="K9" s="48" t="s">
        <v>249</v>
      </c>
      <c r="L9" s="49"/>
      <c r="M9" s="49"/>
      <c r="N9" s="50"/>
      <c r="O9" s="48" t="s">
        <v>265</v>
      </c>
      <c r="P9" s="49"/>
      <c r="Q9" s="49"/>
      <c r="R9" s="50"/>
      <c r="S9" s="48" t="s">
        <v>259</v>
      </c>
      <c r="T9" s="49"/>
      <c r="U9" s="49"/>
      <c r="V9" s="50"/>
      <c r="W9" s="43" t="s">
        <v>4</v>
      </c>
      <c r="X9" s="43" t="s">
        <v>5</v>
      </c>
      <c r="Y9" s="47" t="s">
        <v>6</v>
      </c>
      <c r="Z9" s="47" t="s">
        <v>7</v>
      </c>
    </row>
    <row r="10" spans="1:26" ht="15">
      <c r="A10" s="47"/>
      <c r="B10" s="47"/>
      <c r="C10" s="1" t="s">
        <v>8</v>
      </c>
      <c r="D10" s="1" t="s">
        <v>9</v>
      </c>
      <c r="E10" s="1" t="s">
        <v>10</v>
      </c>
      <c r="F10" s="1" t="s">
        <v>11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8</v>
      </c>
      <c r="P10" s="1" t="s">
        <v>9</v>
      </c>
      <c r="Q10" s="1" t="s">
        <v>10</v>
      </c>
      <c r="R10" s="1" t="s">
        <v>11</v>
      </c>
      <c r="S10" s="1" t="s">
        <v>8</v>
      </c>
      <c r="T10" s="1" t="s">
        <v>9</v>
      </c>
      <c r="U10" s="1" t="s">
        <v>10</v>
      </c>
      <c r="V10" s="1" t="s">
        <v>11</v>
      </c>
      <c r="W10" s="44"/>
      <c r="X10" s="44"/>
      <c r="Y10" s="47"/>
      <c r="Z10" s="47"/>
    </row>
    <row r="11" spans="1:26" ht="15">
      <c r="A11" s="2">
        <v>1</v>
      </c>
      <c r="B11" s="37" t="s">
        <v>48</v>
      </c>
      <c r="C11" s="37">
        <v>23</v>
      </c>
      <c r="D11" s="37">
        <v>25</v>
      </c>
      <c r="E11" s="37">
        <v>3</v>
      </c>
      <c r="F11" s="37">
        <f aca="true" t="shared" si="0" ref="F11:F42">C11+D11</f>
        <v>48</v>
      </c>
      <c r="G11" s="37">
        <v>27</v>
      </c>
      <c r="H11" s="37">
        <v>32</v>
      </c>
      <c r="I11" s="37">
        <v>3</v>
      </c>
      <c r="J11" s="37">
        <f aca="true" t="shared" si="1" ref="J11:J42">G11+H11</f>
        <v>59</v>
      </c>
      <c r="K11" s="37">
        <v>24</v>
      </c>
      <c r="L11" s="37">
        <v>25</v>
      </c>
      <c r="M11" s="37">
        <v>3</v>
      </c>
      <c r="N11" s="37">
        <f aca="true" t="shared" si="2" ref="N11:N42">K11+L11</f>
        <v>49</v>
      </c>
      <c r="O11" s="37">
        <v>25</v>
      </c>
      <c r="P11" s="37">
        <v>42</v>
      </c>
      <c r="Q11" s="37">
        <v>3</v>
      </c>
      <c r="R11" s="37">
        <f aca="true" t="shared" si="3" ref="R11:R42">O11+P11</f>
        <v>67</v>
      </c>
      <c r="S11" s="37">
        <v>53</v>
      </c>
      <c r="T11" s="37">
        <v>112</v>
      </c>
      <c r="U11" s="37">
        <v>9</v>
      </c>
      <c r="V11" s="37">
        <f aca="true" t="shared" si="4" ref="V11:V42">S11+T11</f>
        <v>165</v>
      </c>
      <c r="W11" s="37">
        <f aca="true" t="shared" si="5" ref="W11:W42">E11+I11+M11+Q11+U11</f>
        <v>21</v>
      </c>
      <c r="X11" s="37">
        <v>0</v>
      </c>
      <c r="Y11" s="37">
        <f aca="true" t="shared" si="6" ref="Y11:Y42">F11+J11+N11+R11+V11</f>
        <v>388</v>
      </c>
      <c r="Z11" s="3">
        <f aca="true" t="shared" si="7" ref="Z11:Z42">Y11/600*100</f>
        <v>64.66666666666666</v>
      </c>
    </row>
    <row r="12" spans="1:26" ht="15">
      <c r="A12" s="37">
        <v>2</v>
      </c>
      <c r="B12" s="37" t="s">
        <v>71</v>
      </c>
      <c r="C12" s="37">
        <v>23</v>
      </c>
      <c r="D12" s="37">
        <v>32</v>
      </c>
      <c r="E12" s="37">
        <v>3</v>
      </c>
      <c r="F12" s="37">
        <f t="shared" si="0"/>
        <v>55</v>
      </c>
      <c r="G12" s="37">
        <v>22</v>
      </c>
      <c r="H12" s="37">
        <v>17</v>
      </c>
      <c r="I12" s="37">
        <v>0</v>
      </c>
      <c r="J12" s="37">
        <f t="shared" si="1"/>
        <v>39</v>
      </c>
      <c r="K12" s="37">
        <v>23</v>
      </c>
      <c r="L12" s="37">
        <v>48</v>
      </c>
      <c r="M12" s="37">
        <v>3</v>
      </c>
      <c r="N12" s="37">
        <f t="shared" si="2"/>
        <v>71</v>
      </c>
      <c r="O12" s="37">
        <v>24</v>
      </c>
      <c r="P12" s="37">
        <v>43</v>
      </c>
      <c r="Q12" s="37">
        <v>3</v>
      </c>
      <c r="R12" s="37">
        <f t="shared" si="3"/>
        <v>67</v>
      </c>
      <c r="S12" s="37">
        <v>59</v>
      </c>
      <c r="T12" s="37">
        <v>134</v>
      </c>
      <c r="U12" s="37">
        <v>9</v>
      </c>
      <c r="V12" s="37">
        <f t="shared" si="4"/>
        <v>193</v>
      </c>
      <c r="W12" s="37">
        <f t="shared" si="5"/>
        <v>18</v>
      </c>
      <c r="X12" s="37">
        <v>1</v>
      </c>
      <c r="Y12" s="37">
        <f t="shared" si="6"/>
        <v>425</v>
      </c>
      <c r="Z12" s="3">
        <f t="shared" si="7"/>
        <v>70.83333333333334</v>
      </c>
    </row>
    <row r="13" spans="1:26" ht="15">
      <c r="A13" s="37">
        <v>3</v>
      </c>
      <c r="B13" s="37" t="s">
        <v>72</v>
      </c>
      <c r="C13" s="37">
        <v>21</v>
      </c>
      <c r="D13" s="37">
        <v>32</v>
      </c>
      <c r="E13" s="37">
        <v>3</v>
      </c>
      <c r="F13" s="37">
        <f t="shared" si="0"/>
        <v>53</v>
      </c>
      <c r="G13" s="37">
        <v>23</v>
      </c>
      <c r="H13" s="37">
        <v>29</v>
      </c>
      <c r="I13" s="37">
        <v>3</v>
      </c>
      <c r="J13" s="37">
        <f t="shared" si="1"/>
        <v>52</v>
      </c>
      <c r="K13" s="37">
        <v>19</v>
      </c>
      <c r="L13" s="37">
        <v>9</v>
      </c>
      <c r="M13" s="37">
        <v>0</v>
      </c>
      <c r="N13" s="37">
        <f t="shared" si="2"/>
        <v>28</v>
      </c>
      <c r="O13" s="37">
        <v>22</v>
      </c>
      <c r="P13" s="37">
        <v>35</v>
      </c>
      <c r="Q13" s="37">
        <v>3</v>
      </c>
      <c r="R13" s="37">
        <f t="shared" si="3"/>
        <v>57</v>
      </c>
      <c r="S13" s="37">
        <v>59</v>
      </c>
      <c r="T13" s="37">
        <v>112</v>
      </c>
      <c r="U13" s="37">
        <v>9</v>
      </c>
      <c r="V13" s="37">
        <f t="shared" si="4"/>
        <v>171</v>
      </c>
      <c r="W13" s="37">
        <f t="shared" si="5"/>
        <v>18</v>
      </c>
      <c r="X13" s="37">
        <v>1</v>
      </c>
      <c r="Y13" s="37">
        <f t="shared" si="6"/>
        <v>361</v>
      </c>
      <c r="Z13" s="3">
        <f t="shared" si="7"/>
        <v>60.16666666666667</v>
      </c>
    </row>
    <row r="14" spans="1:26" ht="15">
      <c r="A14" s="37">
        <v>4</v>
      </c>
      <c r="B14" s="37" t="s">
        <v>73</v>
      </c>
      <c r="C14" s="37">
        <v>26</v>
      </c>
      <c r="D14" s="37">
        <v>31</v>
      </c>
      <c r="E14" s="37">
        <v>3</v>
      </c>
      <c r="F14" s="37">
        <f t="shared" si="0"/>
        <v>57</v>
      </c>
      <c r="G14" s="37">
        <v>26</v>
      </c>
      <c r="H14" s="37">
        <v>48</v>
      </c>
      <c r="I14" s="37">
        <v>3</v>
      </c>
      <c r="J14" s="37">
        <f t="shared" si="1"/>
        <v>74</v>
      </c>
      <c r="K14" s="37">
        <v>28</v>
      </c>
      <c r="L14" s="37">
        <v>33</v>
      </c>
      <c r="M14" s="37">
        <v>3</v>
      </c>
      <c r="N14" s="37">
        <f t="shared" si="2"/>
        <v>61</v>
      </c>
      <c r="O14" s="37">
        <v>26</v>
      </c>
      <c r="P14" s="37">
        <v>43</v>
      </c>
      <c r="Q14" s="37">
        <v>3</v>
      </c>
      <c r="R14" s="37">
        <f t="shared" si="3"/>
        <v>69</v>
      </c>
      <c r="S14" s="37">
        <v>60</v>
      </c>
      <c r="T14" s="37">
        <v>134</v>
      </c>
      <c r="U14" s="37">
        <v>9</v>
      </c>
      <c r="V14" s="37">
        <f t="shared" si="4"/>
        <v>194</v>
      </c>
      <c r="W14" s="37">
        <f t="shared" si="5"/>
        <v>21</v>
      </c>
      <c r="X14" s="37">
        <v>0</v>
      </c>
      <c r="Y14" s="37">
        <f t="shared" si="6"/>
        <v>455</v>
      </c>
      <c r="Z14" s="3">
        <f t="shared" si="7"/>
        <v>75.83333333333333</v>
      </c>
    </row>
    <row r="15" spans="1:26" ht="15">
      <c r="A15" s="37">
        <v>5</v>
      </c>
      <c r="B15" s="37" t="s">
        <v>74</v>
      </c>
      <c r="C15" s="37">
        <v>21</v>
      </c>
      <c r="D15" s="37">
        <v>26</v>
      </c>
      <c r="E15" s="37">
        <v>3</v>
      </c>
      <c r="F15" s="37">
        <f t="shared" si="0"/>
        <v>47</v>
      </c>
      <c r="G15" s="37">
        <v>22</v>
      </c>
      <c r="H15" s="37">
        <v>24</v>
      </c>
      <c r="I15" s="37">
        <v>3</v>
      </c>
      <c r="J15" s="37">
        <f t="shared" si="1"/>
        <v>46</v>
      </c>
      <c r="K15" s="37">
        <v>19</v>
      </c>
      <c r="L15" s="37">
        <v>15</v>
      </c>
      <c r="M15" s="37">
        <v>0</v>
      </c>
      <c r="N15" s="37">
        <f t="shared" si="2"/>
        <v>34</v>
      </c>
      <c r="O15" s="37">
        <v>18</v>
      </c>
      <c r="P15" s="37">
        <v>32</v>
      </c>
      <c r="Q15" s="37">
        <v>3</v>
      </c>
      <c r="R15" s="37">
        <f t="shared" si="3"/>
        <v>50</v>
      </c>
      <c r="S15" s="37">
        <v>51</v>
      </c>
      <c r="T15" s="37">
        <v>113</v>
      </c>
      <c r="U15" s="37">
        <v>9</v>
      </c>
      <c r="V15" s="37">
        <f t="shared" si="4"/>
        <v>164</v>
      </c>
      <c r="W15" s="37">
        <f t="shared" si="5"/>
        <v>18</v>
      </c>
      <c r="X15" s="37">
        <v>1</v>
      </c>
      <c r="Y15" s="37">
        <f t="shared" si="6"/>
        <v>341</v>
      </c>
      <c r="Z15" s="3">
        <f t="shared" si="7"/>
        <v>56.833333333333336</v>
      </c>
    </row>
    <row r="16" spans="1:26" ht="15">
      <c r="A16" s="37">
        <v>6</v>
      </c>
      <c r="B16" s="37" t="s">
        <v>75</v>
      </c>
      <c r="C16" s="37">
        <v>23</v>
      </c>
      <c r="D16" s="37">
        <v>40</v>
      </c>
      <c r="E16" s="37">
        <v>3</v>
      </c>
      <c r="F16" s="37">
        <f t="shared" si="0"/>
        <v>63</v>
      </c>
      <c r="G16" s="37">
        <v>9</v>
      </c>
      <c r="H16" s="37">
        <v>26</v>
      </c>
      <c r="I16" s="37">
        <v>0</v>
      </c>
      <c r="J16" s="37">
        <f t="shared" si="1"/>
        <v>35</v>
      </c>
      <c r="K16" s="37">
        <v>17</v>
      </c>
      <c r="L16" s="37">
        <v>48</v>
      </c>
      <c r="M16" s="37">
        <v>3</v>
      </c>
      <c r="N16" s="37">
        <f t="shared" si="2"/>
        <v>65</v>
      </c>
      <c r="O16" s="37">
        <v>21</v>
      </c>
      <c r="P16" s="37">
        <v>37</v>
      </c>
      <c r="Q16" s="37">
        <v>3</v>
      </c>
      <c r="R16" s="37">
        <f t="shared" si="3"/>
        <v>58</v>
      </c>
      <c r="S16" s="37">
        <v>54</v>
      </c>
      <c r="T16" s="37">
        <v>120</v>
      </c>
      <c r="U16" s="37">
        <v>9</v>
      </c>
      <c r="V16" s="37">
        <f t="shared" si="4"/>
        <v>174</v>
      </c>
      <c r="W16" s="37">
        <f t="shared" si="5"/>
        <v>18</v>
      </c>
      <c r="X16" s="37">
        <v>1</v>
      </c>
      <c r="Y16" s="37">
        <f t="shared" si="6"/>
        <v>395</v>
      </c>
      <c r="Z16" s="3">
        <f t="shared" si="7"/>
        <v>65.83333333333333</v>
      </c>
    </row>
    <row r="17" spans="1:26" ht="15">
      <c r="A17" s="37">
        <v>7</v>
      </c>
      <c r="B17" s="37" t="s">
        <v>76</v>
      </c>
      <c r="C17" s="37">
        <v>20</v>
      </c>
      <c r="D17" s="37">
        <v>54</v>
      </c>
      <c r="E17" s="37">
        <v>3</v>
      </c>
      <c r="F17" s="37">
        <f t="shared" si="0"/>
        <v>74</v>
      </c>
      <c r="G17" s="37">
        <v>25</v>
      </c>
      <c r="H17" s="37">
        <v>38</v>
      </c>
      <c r="I17" s="37">
        <v>3</v>
      </c>
      <c r="J17" s="37">
        <f t="shared" si="1"/>
        <v>63</v>
      </c>
      <c r="K17" s="37">
        <v>20</v>
      </c>
      <c r="L17" s="37">
        <v>19</v>
      </c>
      <c r="M17" s="37">
        <v>0</v>
      </c>
      <c r="N17" s="37">
        <f t="shared" si="2"/>
        <v>39</v>
      </c>
      <c r="O17" s="37">
        <v>21</v>
      </c>
      <c r="P17" s="37">
        <v>39</v>
      </c>
      <c r="Q17" s="37">
        <v>3</v>
      </c>
      <c r="R17" s="37">
        <f t="shared" si="3"/>
        <v>60</v>
      </c>
      <c r="S17" s="37">
        <v>54</v>
      </c>
      <c r="T17" s="37">
        <v>127</v>
      </c>
      <c r="U17" s="37">
        <v>9</v>
      </c>
      <c r="V17" s="37">
        <f t="shared" si="4"/>
        <v>181</v>
      </c>
      <c r="W17" s="37">
        <f t="shared" si="5"/>
        <v>18</v>
      </c>
      <c r="X17" s="37">
        <v>1</v>
      </c>
      <c r="Y17" s="37">
        <f t="shared" si="6"/>
        <v>417</v>
      </c>
      <c r="Z17" s="3">
        <f t="shared" si="7"/>
        <v>69.5</v>
      </c>
    </row>
    <row r="18" spans="1:26" ht="15">
      <c r="A18" s="37">
        <v>8</v>
      </c>
      <c r="B18" s="37" t="s">
        <v>77</v>
      </c>
      <c r="C18" s="37">
        <v>18</v>
      </c>
      <c r="D18" s="37">
        <v>13</v>
      </c>
      <c r="E18" s="37">
        <v>0</v>
      </c>
      <c r="F18" s="37">
        <f t="shared" si="0"/>
        <v>31</v>
      </c>
      <c r="G18" s="37">
        <v>21</v>
      </c>
      <c r="H18" s="37">
        <v>11</v>
      </c>
      <c r="I18" s="37">
        <v>0</v>
      </c>
      <c r="J18" s="37">
        <f t="shared" si="1"/>
        <v>32</v>
      </c>
      <c r="K18" s="37">
        <v>13</v>
      </c>
      <c r="L18" s="37">
        <v>6</v>
      </c>
      <c r="M18" s="37">
        <v>0</v>
      </c>
      <c r="N18" s="37">
        <f t="shared" si="2"/>
        <v>19</v>
      </c>
      <c r="O18" s="37">
        <v>22</v>
      </c>
      <c r="P18" s="37">
        <v>18</v>
      </c>
      <c r="Q18" s="37">
        <v>0</v>
      </c>
      <c r="R18" s="37">
        <f t="shared" si="3"/>
        <v>40</v>
      </c>
      <c r="S18" s="37">
        <v>54</v>
      </c>
      <c r="T18" s="37">
        <v>115</v>
      </c>
      <c r="U18" s="37">
        <v>9</v>
      </c>
      <c r="V18" s="37">
        <f t="shared" si="4"/>
        <v>169</v>
      </c>
      <c r="W18" s="37">
        <f t="shared" si="5"/>
        <v>9</v>
      </c>
      <c r="X18" s="37">
        <v>4</v>
      </c>
      <c r="Y18" s="37">
        <f t="shared" si="6"/>
        <v>291</v>
      </c>
      <c r="Z18" s="3">
        <f t="shared" si="7"/>
        <v>48.5</v>
      </c>
    </row>
    <row r="19" spans="1:26" ht="15">
      <c r="A19" s="37">
        <v>9</v>
      </c>
      <c r="B19" s="37" t="s">
        <v>78</v>
      </c>
      <c r="C19" s="37">
        <v>20</v>
      </c>
      <c r="D19" s="37">
        <v>26</v>
      </c>
      <c r="E19" s="37">
        <v>3</v>
      </c>
      <c r="F19" s="37">
        <f t="shared" si="0"/>
        <v>46</v>
      </c>
      <c r="G19" s="37">
        <v>23</v>
      </c>
      <c r="H19" s="37">
        <v>25</v>
      </c>
      <c r="I19" s="37">
        <v>3</v>
      </c>
      <c r="J19" s="37">
        <f t="shared" si="1"/>
        <v>48</v>
      </c>
      <c r="K19" s="37">
        <v>19</v>
      </c>
      <c r="L19" s="37">
        <v>27</v>
      </c>
      <c r="M19" s="37">
        <v>3</v>
      </c>
      <c r="N19" s="37">
        <f t="shared" si="2"/>
        <v>46</v>
      </c>
      <c r="O19" s="37">
        <v>20</v>
      </c>
      <c r="P19" s="37">
        <v>32</v>
      </c>
      <c r="Q19" s="37">
        <v>3</v>
      </c>
      <c r="R19" s="37">
        <f t="shared" si="3"/>
        <v>52</v>
      </c>
      <c r="S19" s="37">
        <v>57</v>
      </c>
      <c r="T19" s="37">
        <v>117</v>
      </c>
      <c r="U19" s="37">
        <v>9</v>
      </c>
      <c r="V19" s="37">
        <f t="shared" si="4"/>
        <v>174</v>
      </c>
      <c r="W19" s="37">
        <f t="shared" si="5"/>
        <v>21</v>
      </c>
      <c r="X19" s="37">
        <v>0</v>
      </c>
      <c r="Y19" s="37">
        <f t="shared" si="6"/>
        <v>366</v>
      </c>
      <c r="Z19" s="3">
        <f t="shared" si="7"/>
        <v>61</v>
      </c>
    </row>
    <row r="20" spans="1:26" ht="15">
      <c r="A20" s="37">
        <v>10</v>
      </c>
      <c r="B20" s="37" t="s">
        <v>79</v>
      </c>
      <c r="C20" s="37">
        <v>19</v>
      </c>
      <c r="D20" s="37">
        <v>38</v>
      </c>
      <c r="E20" s="37">
        <v>3</v>
      </c>
      <c r="F20" s="37">
        <f t="shared" si="0"/>
        <v>57</v>
      </c>
      <c r="G20" s="37">
        <v>18</v>
      </c>
      <c r="H20" s="37">
        <v>28</v>
      </c>
      <c r="I20" s="37">
        <v>3</v>
      </c>
      <c r="J20" s="37">
        <f t="shared" si="1"/>
        <v>46</v>
      </c>
      <c r="K20" s="37">
        <v>21</v>
      </c>
      <c r="L20" s="37">
        <v>39</v>
      </c>
      <c r="M20" s="37">
        <v>3</v>
      </c>
      <c r="N20" s="37">
        <f t="shared" si="2"/>
        <v>60</v>
      </c>
      <c r="O20" s="37">
        <v>24</v>
      </c>
      <c r="P20" s="37">
        <v>39</v>
      </c>
      <c r="Q20" s="37">
        <v>3</v>
      </c>
      <c r="R20" s="37">
        <f t="shared" si="3"/>
        <v>63</v>
      </c>
      <c r="S20" s="37">
        <v>54</v>
      </c>
      <c r="T20" s="37">
        <v>130</v>
      </c>
      <c r="U20" s="37">
        <v>9</v>
      </c>
      <c r="V20" s="37">
        <f t="shared" si="4"/>
        <v>184</v>
      </c>
      <c r="W20" s="37">
        <f t="shared" si="5"/>
        <v>21</v>
      </c>
      <c r="X20" s="37">
        <v>0</v>
      </c>
      <c r="Y20" s="37">
        <f t="shared" si="6"/>
        <v>410</v>
      </c>
      <c r="Z20" s="3">
        <f t="shared" si="7"/>
        <v>68.33333333333333</v>
      </c>
    </row>
    <row r="21" spans="1:26" ht="15">
      <c r="A21" s="37">
        <v>11</v>
      </c>
      <c r="B21" s="37" t="s">
        <v>80</v>
      </c>
      <c r="C21" s="37">
        <v>27</v>
      </c>
      <c r="D21" s="37">
        <v>46</v>
      </c>
      <c r="E21" s="37">
        <v>3</v>
      </c>
      <c r="F21" s="37">
        <f t="shared" si="0"/>
        <v>73</v>
      </c>
      <c r="G21" s="37">
        <v>24</v>
      </c>
      <c r="H21" s="37">
        <v>42</v>
      </c>
      <c r="I21" s="37">
        <v>3</v>
      </c>
      <c r="J21" s="37">
        <f t="shared" si="1"/>
        <v>66</v>
      </c>
      <c r="K21" s="37">
        <v>28</v>
      </c>
      <c r="L21" s="37">
        <v>35</v>
      </c>
      <c r="M21" s="37">
        <v>3</v>
      </c>
      <c r="N21" s="37">
        <f t="shared" si="2"/>
        <v>63</v>
      </c>
      <c r="O21" s="37">
        <v>29</v>
      </c>
      <c r="P21" s="37">
        <v>49</v>
      </c>
      <c r="Q21" s="37">
        <v>3</v>
      </c>
      <c r="R21" s="37">
        <f t="shared" si="3"/>
        <v>78</v>
      </c>
      <c r="S21" s="37">
        <v>60</v>
      </c>
      <c r="T21" s="37">
        <v>139</v>
      </c>
      <c r="U21" s="37">
        <v>9</v>
      </c>
      <c r="V21" s="37">
        <f t="shared" si="4"/>
        <v>199</v>
      </c>
      <c r="W21" s="37">
        <f t="shared" si="5"/>
        <v>21</v>
      </c>
      <c r="X21" s="37">
        <v>0</v>
      </c>
      <c r="Y21" s="37">
        <f t="shared" si="6"/>
        <v>479</v>
      </c>
      <c r="Z21" s="3">
        <f t="shared" si="7"/>
        <v>79.83333333333333</v>
      </c>
    </row>
    <row r="22" spans="1:26" ht="15">
      <c r="A22" s="37">
        <v>12</v>
      </c>
      <c r="B22" s="37" t="s">
        <v>81</v>
      </c>
      <c r="C22" s="37">
        <v>20</v>
      </c>
      <c r="D22" s="37">
        <v>30</v>
      </c>
      <c r="E22" s="37">
        <v>3</v>
      </c>
      <c r="F22" s="37">
        <f t="shared" si="0"/>
        <v>50</v>
      </c>
      <c r="G22" s="37">
        <v>22</v>
      </c>
      <c r="H22" s="37">
        <v>33</v>
      </c>
      <c r="I22" s="37">
        <v>3</v>
      </c>
      <c r="J22" s="37">
        <f t="shared" si="1"/>
        <v>55</v>
      </c>
      <c r="K22" s="37">
        <v>18</v>
      </c>
      <c r="L22" s="37">
        <v>30</v>
      </c>
      <c r="M22" s="37">
        <v>3</v>
      </c>
      <c r="N22" s="37">
        <f t="shared" si="2"/>
        <v>48</v>
      </c>
      <c r="O22" s="37">
        <v>21</v>
      </c>
      <c r="P22" s="37">
        <v>37</v>
      </c>
      <c r="Q22" s="37">
        <v>3</v>
      </c>
      <c r="R22" s="37">
        <f t="shared" si="3"/>
        <v>58</v>
      </c>
      <c r="S22" s="37">
        <v>56</v>
      </c>
      <c r="T22" s="37">
        <v>120</v>
      </c>
      <c r="U22" s="37">
        <v>9</v>
      </c>
      <c r="V22" s="37">
        <f t="shared" si="4"/>
        <v>176</v>
      </c>
      <c r="W22" s="37">
        <f t="shared" si="5"/>
        <v>21</v>
      </c>
      <c r="X22" s="37">
        <v>0</v>
      </c>
      <c r="Y22" s="37">
        <f t="shared" si="6"/>
        <v>387</v>
      </c>
      <c r="Z22" s="3">
        <f t="shared" si="7"/>
        <v>64.5</v>
      </c>
    </row>
    <row r="23" spans="1:26" ht="15">
      <c r="A23" s="37">
        <v>13</v>
      </c>
      <c r="B23" s="37" t="s">
        <v>82</v>
      </c>
      <c r="C23" s="37">
        <v>21</v>
      </c>
      <c r="D23" s="37">
        <v>35</v>
      </c>
      <c r="E23" s="37">
        <v>3</v>
      </c>
      <c r="F23" s="37">
        <f t="shared" si="0"/>
        <v>56</v>
      </c>
      <c r="G23" s="37">
        <v>21</v>
      </c>
      <c r="H23" s="37">
        <v>36</v>
      </c>
      <c r="I23" s="37">
        <v>3</v>
      </c>
      <c r="J23" s="37">
        <f t="shared" si="1"/>
        <v>57</v>
      </c>
      <c r="K23" s="37">
        <v>19</v>
      </c>
      <c r="L23" s="37">
        <v>32</v>
      </c>
      <c r="M23" s="37">
        <v>3</v>
      </c>
      <c r="N23" s="37">
        <f t="shared" si="2"/>
        <v>51</v>
      </c>
      <c r="O23" s="37">
        <v>23</v>
      </c>
      <c r="P23" s="37">
        <v>37</v>
      </c>
      <c r="Q23" s="37">
        <v>3</v>
      </c>
      <c r="R23" s="37">
        <f t="shared" si="3"/>
        <v>60</v>
      </c>
      <c r="S23" s="37">
        <v>52</v>
      </c>
      <c r="T23" s="37">
        <v>123</v>
      </c>
      <c r="U23" s="37">
        <v>9</v>
      </c>
      <c r="V23" s="37">
        <f t="shared" si="4"/>
        <v>175</v>
      </c>
      <c r="W23" s="37">
        <f t="shared" si="5"/>
        <v>21</v>
      </c>
      <c r="X23" s="37">
        <v>0</v>
      </c>
      <c r="Y23" s="37">
        <f t="shared" si="6"/>
        <v>399</v>
      </c>
      <c r="Z23" s="3">
        <f t="shared" si="7"/>
        <v>66.5</v>
      </c>
    </row>
    <row r="24" spans="1:26" ht="15">
      <c r="A24" s="37">
        <v>14</v>
      </c>
      <c r="B24" s="37" t="s">
        <v>83</v>
      </c>
      <c r="C24" s="37">
        <v>19</v>
      </c>
      <c r="D24" s="37">
        <v>35</v>
      </c>
      <c r="E24" s="37">
        <v>3</v>
      </c>
      <c r="F24" s="37">
        <f t="shared" si="0"/>
        <v>54</v>
      </c>
      <c r="G24" s="37">
        <v>23</v>
      </c>
      <c r="H24" s="37">
        <v>26</v>
      </c>
      <c r="I24" s="37">
        <v>3</v>
      </c>
      <c r="J24" s="37">
        <f t="shared" si="1"/>
        <v>49</v>
      </c>
      <c r="K24" s="37">
        <v>22</v>
      </c>
      <c r="L24" s="37">
        <v>45</v>
      </c>
      <c r="M24" s="37">
        <v>3</v>
      </c>
      <c r="N24" s="37">
        <f t="shared" si="2"/>
        <v>67</v>
      </c>
      <c r="O24" s="37">
        <v>23</v>
      </c>
      <c r="P24" s="37">
        <v>43</v>
      </c>
      <c r="Q24" s="37">
        <v>3</v>
      </c>
      <c r="R24" s="37">
        <f t="shared" si="3"/>
        <v>66</v>
      </c>
      <c r="S24" s="37">
        <v>57</v>
      </c>
      <c r="T24" s="37">
        <v>134</v>
      </c>
      <c r="U24" s="37">
        <v>9</v>
      </c>
      <c r="V24" s="37">
        <f t="shared" si="4"/>
        <v>191</v>
      </c>
      <c r="W24" s="37">
        <f t="shared" si="5"/>
        <v>21</v>
      </c>
      <c r="X24" s="37">
        <v>0</v>
      </c>
      <c r="Y24" s="37">
        <f t="shared" si="6"/>
        <v>427</v>
      </c>
      <c r="Z24" s="3">
        <f t="shared" si="7"/>
        <v>71.16666666666667</v>
      </c>
    </row>
    <row r="25" spans="1:26" ht="15">
      <c r="A25" s="37">
        <v>15</v>
      </c>
      <c r="B25" s="37" t="s">
        <v>84</v>
      </c>
      <c r="C25" s="37">
        <v>16</v>
      </c>
      <c r="D25" s="37">
        <v>13</v>
      </c>
      <c r="E25" s="37">
        <v>0</v>
      </c>
      <c r="F25" s="37">
        <f t="shared" si="0"/>
        <v>29</v>
      </c>
      <c r="G25" s="37">
        <v>25</v>
      </c>
      <c r="H25" s="37">
        <v>13</v>
      </c>
      <c r="I25" s="37">
        <v>0</v>
      </c>
      <c r="J25" s="37">
        <f t="shared" si="1"/>
        <v>38</v>
      </c>
      <c r="K25" s="37">
        <v>16</v>
      </c>
      <c r="L25" s="37">
        <v>2</v>
      </c>
      <c r="M25" s="37">
        <v>0</v>
      </c>
      <c r="N25" s="37">
        <f t="shared" si="2"/>
        <v>18</v>
      </c>
      <c r="O25" s="37">
        <v>22</v>
      </c>
      <c r="P25" s="37">
        <v>21</v>
      </c>
      <c r="Q25" s="37">
        <v>0</v>
      </c>
      <c r="R25" s="37">
        <f t="shared" si="3"/>
        <v>43</v>
      </c>
      <c r="S25" s="37">
        <v>55</v>
      </c>
      <c r="T25" s="37">
        <v>132</v>
      </c>
      <c r="U25" s="37">
        <v>9</v>
      </c>
      <c r="V25" s="37">
        <f t="shared" si="4"/>
        <v>187</v>
      </c>
      <c r="W25" s="37">
        <f t="shared" si="5"/>
        <v>9</v>
      </c>
      <c r="X25" s="37">
        <v>4</v>
      </c>
      <c r="Y25" s="37">
        <f t="shared" si="6"/>
        <v>315</v>
      </c>
      <c r="Z25" s="3">
        <f t="shared" si="7"/>
        <v>52.5</v>
      </c>
    </row>
    <row r="26" spans="1:26" ht="15">
      <c r="A26" s="37">
        <v>16</v>
      </c>
      <c r="B26" s="37" t="s">
        <v>85</v>
      </c>
      <c r="C26" s="37">
        <v>18</v>
      </c>
      <c r="D26" s="37">
        <v>24</v>
      </c>
      <c r="E26" s="37">
        <v>3</v>
      </c>
      <c r="F26" s="37">
        <f t="shared" si="0"/>
        <v>42</v>
      </c>
      <c r="G26" s="37">
        <v>22</v>
      </c>
      <c r="H26" s="37">
        <v>27</v>
      </c>
      <c r="I26" s="37">
        <v>3</v>
      </c>
      <c r="J26" s="37">
        <f t="shared" si="1"/>
        <v>49</v>
      </c>
      <c r="K26" s="37">
        <v>15</v>
      </c>
      <c r="L26" s="37">
        <v>7</v>
      </c>
      <c r="M26" s="37">
        <v>0</v>
      </c>
      <c r="N26" s="37">
        <f t="shared" si="2"/>
        <v>22</v>
      </c>
      <c r="O26" s="37">
        <v>23</v>
      </c>
      <c r="P26" s="37">
        <v>30</v>
      </c>
      <c r="Q26" s="37">
        <v>3</v>
      </c>
      <c r="R26" s="37">
        <f t="shared" si="3"/>
        <v>53</v>
      </c>
      <c r="S26" s="37">
        <v>51</v>
      </c>
      <c r="T26" s="37">
        <v>112</v>
      </c>
      <c r="U26" s="37">
        <v>9</v>
      </c>
      <c r="V26" s="37">
        <f t="shared" si="4"/>
        <v>163</v>
      </c>
      <c r="W26" s="37">
        <f t="shared" si="5"/>
        <v>18</v>
      </c>
      <c r="X26" s="37">
        <v>1</v>
      </c>
      <c r="Y26" s="37">
        <f t="shared" si="6"/>
        <v>329</v>
      </c>
      <c r="Z26" s="3">
        <f t="shared" si="7"/>
        <v>54.833333333333336</v>
      </c>
    </row>
    <row r="27" spans="1:26" ht="15">
      <c r="A27" s="37">
        <v>17</v>
      </c>
      <c r="B27" s="37" t="s">
        <v>86</v>
      </c>
      <c r="C27" s="37">
        <v>21</v>
      </c>
      <c r="D27" s="37">
        <v>31</v>
      </c>
      <c r="E27" s="37">
        <v>3</v>
      </c>
      <c r="F27" s="37">
        <f t="shared" si="0"/>
        <v>52</v>
      </c>
      <c r="G27" s="37">
        <v>21</v>
      </c>
      <c r="H27" s="37">
        <v>30</v>
      </c>
      <c r="I27" s="37">
        <v>3</v>
      </c>
      <c r="J27" s="37">
        <f t="shared" si="1"/>
        <v>51</v>
      </c>
      <c r="K27" s="37">
        <v>15</v>
      </c>
      <c r="L27" s="37">
        <v>27</v>
      </c>
      <c r="M27" s="37">
        <v>3</v>
      </c>
      <c r="N27" s="37">
        <f t="shared" si="2"/>
        <v>42</v>
      </c>
      <c r="O27" s="37">
        <v>23</v>
      </c>
      <c r="P27" s="37">
        <v>34</v>
      </c>
      <c r="Q27" s="37">
        <v>3</v>
      </c>
      <c r="R27" s="37">
        <f t="shared" si="3"/>
        <v>57</v>
      </c>
      <c r="S27" s="37">
        <v>56</v>
      </c>
      <c r="T27" s="37">
        <v>121</v>
      </c>
      <c r="U27" s="37">
        <v>9</v>
      </c>
      <c r="V27" s="37">
        <f t="shared" si="4"/>
        <v>177</v>
      </c>
      <c r="W27" s="37">
        <f t="shared" si="5"/>
        <v>21</v>
      </c>
      <c r="X27" s="37">
        <v>0</v>
      </c>
      <c r="Y27" s="37">
        <f t="shared" si="6"/>
        <v>379</v>
      </c>
      <c r="Z27" s="3">
        <f t="shared" si="7"/>
        <v>63.16666666666667</v>
      </c>
    </row>
    <row r="28" spans="1:26" ht="15">
      <c r="A28" s="37">
        <v>18</v>
      </c>
      <c r="B28" s="37" t="s">
        <v>87</v>
      </c>
      <c r="C28" s="37">
        <v>17</v>
      </c>
      <c r="D28" s="37">
        <v>28</v>
      </c>
      <c r="E28" s="37">
        <v>3</v>
      </c>
      <c r="F28" s="37">
        <f t="shared" si="0"/>
        <v>45</v>
      </c>
      <c r="G28" s="37">
        <v>22</v>
      </c>
      <c r="H28" s="37">
        <v>28</v>
      </c>
      <c r="I28" s="37">
        <v>3</v>
      </c>
      <c r="J28" s="37">
        <f t="shared" si="1"/>
        <v>50</v>
      </c>
      <c r="K28" s="37">
        <v>19</v>
      </c>
      <c r="L28" s="37">
        <v>5</v>
      </c>
      <c r="M28" s="37">
        <v>0</v>
      </c>
      <c r="N28" s="37">
        <f t="shared" si="2"/>
        <v>24</v>
      </c>
      <c r="O28" s="37">
        <v>23</v>
      </c>
      <c r="P28" s="37">
        <v>40</v>
      </c>
      <c r="Q28" s="37">
        <v>3</v>
      </c>
      <c r="R28" s="37">
        <f t="shared" si="3"/>
        <v>63</v>
      </c>
      <c r="S28" s="37">
        <v>51</v>
      </c>
      <c r="T28" s="37">
        <v>118</v>
      </c>
      <c r="U28" s="37">
        <v>9</v>
      </c>
      <c r="V28" s="37">
        <f t="shared" si="4"/>
        <v>169</v>
      </c>
      <c r="W28" s="37">
        <f t="shared" si="5"/>
        <v>18</v>
      </c>
      <c r="X28" s="37">
        <v>1</v>
      </c>
      <c r="Y28" s="37">
        <f t="shared" si="6"/>
        <v>351</v>
      </c>
      <c r="Z28" s="3">
        <f t="shared" si="7"/>
        <v>58.5</v>
      </c>
    </row>
    <row r="29" spans="1:26" ht="15">
      <c r="A29" s="37">
        <v>19</v>
      </c>
      <c r="B29" s="37" t="s">
        <v>88</v>
      </c>
      <c r="C29" s="37">
        <v>21</v>
      </c>
      <c r="D29" s="37">
        <v>17</v>
      </c>
      <c r="E29" s="37">
        <v>0</v>
      </c>
      <c r="F29" s="37">
        <f t="shared" si="0"/>
        <v>38</v>
      </c>
      <c r="G29" s="37">
        <v>15</v>
      </c>
      <c r="H29" s="37">
        <v>3</v>
      </c>
      <c r="I29" s="37">
        <v>0</v>
      </c>
      <c r="J29" s="37">
        <f t="shared" si="1"/>
        <v>18</v>
      </c>
      <c r="K29" s="37">
        <v>11</v>
      </c>
      <c r="L29" s="37">
        <v>0</v>
      </c>
      <c r="M29" s="37">
        <v>0</v>
      </c>
      <c r="N29" s="37">
        <f t="shared" si="2"/>
        <v>11</v>
      </c>
      <c r="O29" s="37">
        <v>18</v>
      </c>
      <c r="P29" s="37">
        <v>7</v>
      </c>
      <c r="Q29" s="37">
        <v>0</v>
      </c>
      <c r="R29" s="37">
        <f t="shared" si="3"/>
        <v>25</v>
      </c>
      <c r="S29" s="37">
        <v>52</v>
      </c>
      <c r="T29" s="37">
        <v>112</v>
      </c>
      <c r="U29" s="37">
        <v>9</v>
      </c>
      <c r="V29" s="37">
        <f t="shared" si="4"/>
        <v>164</v>
      </c>
      <c r="W29" s="37">
        <f t="shared" si="5"/>
        <v>9</v>
      </c>
      <c r="X29" s="37">
        <v>4</v>
      </c>
      <c r="Y29" s="37">
        <f t="shared" si="6"/>
        <v>256</v>
      </c>
      <c r="Z29" s="3">
        <f t="shared" si="7"/>
        <v>42.66666666666667</v>
      </c>
    </row>
    <row r="30" spans="1:26" ht="15">
      <c r="A30" s="37">
        <v>20</v>
      </c>
      <c r="B30" s="37" t="s">
        <v>89</v>
      </c>
      <c r="C30" s="37">
        <v>21</v>
      </c>
      <c r="D30" s="37">
        <v>32</v>
      </c>
      <c r="E30" s="37">
        <v>3</v>
      </c>
      <c r="F30" s="37">
        <f t="shared" si="0"/>
        <v>53</v>
      </c>
      <c r="G30" s="37">
        <v>25</v>
      </c>
      <c r="H30" s="37">
        <v>43</v>
      </c>
      <c r="I30" s="37">
        <v>3</v>
      </c>
      <c r="J30" s="37">
        <f t="shared" si="1"/>
        <v>68</v>
      </c>
      <c r="K30" s="37">
        <v>22</v>
      </c>
      <c r="L30" s="37">
        <v>32</v>
      </c>
      <c r="M30" s="37">
        <v>3</v>
      </c>
      <c r="N30" s="37">
        <f t="shared" si="2"/>
        <v>54</v>
      </c>
      <c r="O30" s="37">
        <v>24</v>
      </c>
      <c r="P30" s="37">
        <v>42</v>
      </c>
      <c r="Q30" s="37">
        <v>3</v>
      </c>
      <c r="R30" s="37">
        <f t="shared" si="3"/>
        <v>66</v>
      </c>
      <c r="S30" s="37">
        <v>59</v>
      </c>
      <c r="T30" s="37">
        <v>134</v>
      </c>
      <c r="U30" s="37">
        <v>9</v>
      </c>
      <c r="V30" s="37">
        <f t="shared" si="4"/>
        <v>193</v>
      </c>
      <c r="W30" s="37">
        <f t="shared" si="5"/>
        <v>21</v>
      </c>
      <c r="X30" s="37">
        <v>0</v>
      </c>
      <c r="Y30" s="37">
        <f t="shared" si="6"/>
        <v>434</v>
      </c>
      <c r="Z30" s="3">
        <f t="shared" si="7"/>
        <v>72.33333333333334</v>
      </c>
    </row>
    <row r="31" spans="1:26" ht="15">
      <c r="A31" s="37">
        <v>21</v>
      </c>
      <c r="B31" s="37" t="s">
        <v>90</v>
      </c>
      <c r="C31" s="37">
        <v>26</v>
      </c>
      <c r="D31" s="37">
        <v>29</v>
      </c>
      <c r="E31" s="37">
        <v>3</v>
      </c>
      <c r="F31" s="37">
        <f t="shared" si="0"/>
        <v>55</v>
      </c>
      <c r="G31" s="37">
        <v>25</v>
      </c>
      <c r="H31" s="37">
        <v>24</v>
      </c>
      <c r="I31" s="37">
        <v>3</v>
      </c>
      <c r="J31" s="37">
        <f t="shared" si="1"/>
        <v>49</v>
      </c>
      <c r="K31" s="37">
        <v>23</v>
      </c>
      <c r="L31" s="37">
        <v>31</v>
      </c>
      <c r="M31" s="37">
        <v>3</v>
      </c>
      <c r="N31" s="37">
        <f t="shared" si="2"/>
        <v>54</v>
      </c>
      <c r="O31" s="37">
        <v>25</v>
      </c>
      <c r="P31" s="37">
        <v>29</v>
      </c>
      <c r="Q31" s="37">
        <v>3</v>
      </c>
      <c r="R31" s="37">
        <f t="shared" si="3"/>
        <v>54</v>
      </c>
      <c r="S31" s="37">
        <v>59</v>
      </c>
      <c r="T31" s="37">
        <v>133</v>
      </c>
      <c r="U31" s="37">
        <v>9</v>
      </c>
      <c r="V31" s="37">
        <f t="shared" si="4"/>
        <v>192</v>
      </c>
      <c r="W31" s="37">
        <f t="shared" si="5"/>
        <v>21</v>
      </c>
      <c r="X31" s="37">
        <v>0</v>
      </c>
      <c r="Y31" s="37">
        <f t="shared" si="6"/>
        <v>404</v>
      </c>
      <c r="Z31" s="3">
        <f t="shared" si="7"/>
        <v>67.33333333333333</v>
      </c>
    </row>
    <row r="32" spans="1:26" ht="15">
      <c r="A32" s="37">
        <v>22</v>
      </c>
      <c r="B32" s="37" t="s">
        <v>91</v>
      </c>
      <c r="C32" s="37">
        <v>23</v>
      </c>
      <c r="D32" s="37">
        <v>26</v>
      </c>
      <c r="E32" s="37">
        <v>3</v>
      </c>
      <c r="F32" s="37">
        <f t="shared" si="0"/>
        <v>49</v>
      </c>
      <c r="G32" s="37">
        <v>21</v>
      </c>
      <c r="H32" s="37">
        <v>27</v>
      </c>
      <c r="I32" s="37">
        <v>3</v>
      </c>
      <c r="J32" s="37">
        <f t="shared" si="1"/>
        <v>48</v>
      </c>
      <c r="K32" s="37">
        <v>22</v>
      </c>
      <c r="L32" s="37">
        <v>9</v>
      </c>
      <c r="M32" s="37">
        <v>0</v>
      </c>
      <c r="N32" s="37">
        <f t="shared" si="2"/>
        <v>31</v>
      </c>
      <c r="O32" s="37">
        <v>24</v>
      </c>
      <c r="P32" s="37">
        <v>34</v>
      </c>
      <c r="Q32" s="37">
        <v>3</v>
      </c>
      <c r="R32" s="37">
        <f t="shared" si="3"/>
        <v>58</v>
      </c>
      <c r="S32" s="37">
        <v>53</v>
      </c>
      <c r="T32" s="37">
        <v>124</v>
      </c>
      <c r="U32" s="37">
        <v>9</v>
      </c>
      <c r="V32" s="37">
        <f t="shared" si="4"/>
        <v>177</v>
      </c>
      <c r="W32" s="37">
        <f t="shared" si="5"/>
        <v>18</v>
      </c>
      <c r="X32" s="37">
        <v>1</v>
      </c>
      <c r="Y32" s="37">
        <f t="shared" si="6"/>
        <v>363</v>
      </c>
      <c r="Z32" s="3">
        <f t="shared" si="7"/>
        <v>60.5</v>
      </c>
    </row>
    <row r="33" spans="1:26" ht="15">
      <c r="A33" s="37">
        <v>23</v>
      </c>
      <c r="B33" s="37" t="s">
        <v>92</v>
      </c>
      <c r="C33" s="37">
        <v>16</v>
      </c>
      <c r="D33" s="37">
        <v>20</v>
      </c>
      <c r="E33" s="37">
        <v>0</v>
      </c>
      <c r="F33" s="37">
        <f t="shared" si="0"/>
        <v>36</v>
      </c>
      <c r="G33" s="37">
        <v>23</v>
      </c>
      <c r="H33" s="37">
        <v>31</v>
      </c>
      <c r="I33" s="37">
        <v>3</v>
      </c>
      <c r="J33" s="37">
        <f t="shared" si="1"/>
        <v>54</v>
      </c>
      <c r="K33" s="37">
        <v>18</v>
      </c>
      <c r="L33" s="37">
        <v>13</v>
      </c>
      <c r="M33" s="37">
        <v>0</v>
      </c>
      <c r="N33" s="37">
        <f t="shared" si="2"/>
        <v>31</v>
      </c>
      <c r="O33" s="37">
        <v>22</v>
      </c>
      <c r="P33" s="37">
        <v>24</v>
      </c>
      <c r="Q33" s="37">
        <v>3</v>
      </c>
      <c r="R33" s="37">
        <f t="shared" si="3"/>
        <v>46</v>
      </c>
      <c r="S33" s="37">
        <v>48</v>
      </c>
      <c r="T33" s="37">
        <v>112</v>
      </c>
      <c r="U33" s="37">
        <v>9</v>
      </c>
      <c r="V33" s="37">
        <f t="shared" si="4"/>
        <v>160</v>
      </c>
      <c r="W33" s="37">
        <f t="shared" si="5"/>
        <v>15</v>
      </c>
      <c r="X33" s="37">
        <v>2</v>
      </c>
      <c r="Y33" s="37">
        <f t="shared" si="6"/>
        <v>327</v>
      </c>
      <c r="Z33" s="3">
        <f t="shared" si="7"/>
        <v>54.50000000000001</v>
      </c>
    </row>
    <row r="34" spans="1:26" ht="15">
      <c r="A34" s="37">
        <v>24</v>
      </c>
      <c r="B34" s="37" t="s">
        <v>93</v>
      </c>
      <c r="C34" s="37">
        <v>23</v>
      </c>
      <c r="D34" s="37">
        <v>31</v>
      </c>
      <c r="E34" s="37">
        <v>3</v>
      </c>
      <c r="F34" s="37">
        <f t="shared" si="0"/>
        <v>54</v>
      </c>
      <c r="G34" s="37">
        <v>25</v>
      </c>
      <c r="H34" s="37">
        <v>39</v>
      </c>
      <c r="I34" s="37">
        <v>3</v>
      </c>
      <c r="J34" s="37">
        <f t="shared" si="1"/>
        <v>64</v>
      </c>
      <c r="K34" s="37">
        <v>20</v>
      </c>
      <c r="L34" s="37">
        <v>18</v>
      </c>
      <c r="M34" s="37">
        <v>0</v>
      </c>
      <c r="N34" s="37">
        <f t="shared" si="2"/>
        <v>38</v>
      </c>
      <c r="O34" s="37">
        <v>20</v>
      </c>
      <c r="P34" s="37">
        <v>33</v>
      </c>
      <c r="Q34" s="37">
        <v>3</v>
      </c>
      <c r="R34" s="37">
        <f t="shared" si="3"/>
        <v>53</v>
      </c>
      <c r="S34" s="37">
        <v>55</v>
      </c>
      <c r="T34" s="37">
        <v>112</v>
      </c>
      <c r="U34" s="37">
        <v>9</v>
      </c>
      <c r="V34" s="37">
        <f t="shared" si="4"/>
        <v>167</v>
      </c>
      <c r="W34" s="37">
        <f t="shared" si="5"/>
        <v>18</v>
      </c>
      <c r="X34" s="37">
        <v>1</v>
      </c>
      <c r="Y34" s="37">
        <f t="shared" si="6"/>
        <v>376</v>
      </c>
      <c r="Z34" s="3">
        <f t="shared" si="7"/>
        <v>62.66666666666667</v>
      </c>
    </row>
    <row r="35" spans="1:26" ht="15">
      <c r="A35" s="37">
        <v>25</v>
      </c>
      <c r="B35" s="37" t="s">
        <v>94</v>
      </c>
      <c r="C35" s="37">
        <v>20</v>
      </c>
      <c r="D35" s="37">
        <v>31</v>
      </c>
      <c r="E35" s="37">
        <v>3</v>
      </c>
      <c r="F35" s="37">
        <f t="shared" si="0"/>
        <v>51</v>
      </c>
      <c r="G35" s="37">
        <v>25</v>
      </c>
      <c r="H35" s="37">
        <v>39</v>
      </c>
      <c r="I35" s="37">
        <v>3</v>
      </c>
      <c r="J35" s="37">
        <f t="shared" si="1"/>
        <v>64</v>
      </c>
      <c r="K35" s="37">
        <v>22</v>
      </c>
      <c r="L35" s="37">
        <v>52</v>
      </c>
      <c r="M35" s="37">
        <v>3</v>
      </c>
      <c r="N35" s="37">
        <f t="shared" si="2"/>
        <v>74</v>
      </c>
      <c r="O35" s="37">
        <v>24</v>
      </c>
      <c r="P35" s="37">
        <v>48</v>
      </c>
      <c r="Q35" s="37">
        <v>3</v>
      </c>
      <c r="R35" s="37">
        <f t="shared" si="3"/>
        <v>72</v>
      </c>
      <c r="S35" s="37">
        <v>57</v>
      </c>
      <c r="T35" s="37">
        <v>132</v>
      </c>
      <c r="U35" s="37">
        <v>9</v>
      </c>
      <c r="V35" s="37">
        <f t="shared" si="4"/>
        <v>189</v>
      </c>
      <c r="W35" s="37">
        <f t="shared" si="5"/>
        <v>21</v>
      </c>
      <c r="X35" s="37">
        <v>0</v>
      </c>
      <c r="Y35" s="37">
        <f t="shared" si="6"/>
        <v>450</v>
      </c>
      <c r="Z35" s="3">
        <f t="shared" si="7"/>
        <v>75</v>
      </c>
    </row>
    <row r="36" spans="1:26" ht="15">
      <c r="A36" s="37">
        <v>26</v>
      </c>
      <c r="B36" s="37" t="s">
        <v>95</v>
      </c>
      <c r="C36" s="37">
        <v>20</v>
      </c>
      <c r="D36" s="37">
        <v>26</v>
      </c>
      <c r="E36" s="37">
        <v>3</v>
      </c>
      <c r="F36" s="37">
        <f t="shared" si="0"/>
        <v>46</v>
      </c>
      <c r="G36" s="37">
        <v>22</v>
      </c>
      <c r="H36" s="37">
        <v>26</v>
      </c>
      <c r="I36" s="37">
        <v>3</v>
      </c>
      <c r="J36" s="37">
        <f t="shared" si="1"/>
        <v>48</v>
      </c>
      <c r="K36" s="37">
        <v>16</v>
      </c>
      <c r="L36" s="37">
        <v>17</v>
      </c>
      <c r="M36" s="37">
        <v>0</v>
      </c>
      <c r="N36" s="37">
        <f t="shared" si="2"/>
        <v>33</v>
      </c>
      <c r="O36" s="37">
        <v>19</v>
      </c>
      <c r="P36" s="37">
        <v>41</v>
      </c>
      <c r="Q36" s="37">
        <v>3</v>
      </c>
      <c r="R36" s="37">
        <f t="shared" si="3"/>
        <v>60</v>
      </c>
      <c r="S36" s="37">
        <v>54</v>
      </c>
      <c r="T36" s="37">
        <v>119</v>
      </c>
      <c r="U36" s="37">
        <v>9</v>
      </c>
      <c r="V36" s="37">
        <f t="shared" si="4"/>
        <v>173</v>
      </c>
      <c r="W36" s="37">
        <f t="shared" si="5"/>
        <v>18</v>
      </c>
      <c r="X36" s="37">
        <v>1</v>
      </c>
      <c r="Y36" s="37">
        <f t="shared" si="6"/>
        <v>360</v>
      </c>
      <c r="Z36" s="3">
        <f t="shared" si="7"/>
        <v>60</v>
      </c>
    </row>
    <row r="37" spans="1:26" ht="15">
      <c r="A37" s="37">
        <v>27</v>
      </c>
      <c r="B37" s="37" t="s">
        <v>96</v>
      </c>
      <c r="C37" s="37">
        <v>25</v>
      </c>
      <c r="D37" s="37">
        <v>32</v>
      </c>
      <c r="E37" s="37">
        <v>3</v>
      </c>
      <c r="F37" s="37">
        <f t="shared" si="0"/>
        <v>57</v>
      </c>
      <c r="G37" s="37">
        <v>24</v>
      </c>
      <c r="H37" s="37">
        <v>31</v>
      </c>
      <c r="I37" s="37">
        <v>3</v>
      </c>
      <c r="J37" s="37">
        <f t="shared" si="1"/>
        <v>55</v>
      </c>
      <c r="K37" s="37">
        <v>20</v>
      </c>
      <c r="L37" s="37">
        <v>18</v>
      </c>
      <c r="M37" s="37">
        <v>0</v>
      </c>
      <c r="N37" s="37">
        <f t="shared" si="2"/>
        <v>38</v>
      </c>
      <c r="O37" s="37">
        <v>24</v>
      </c>
      <c r="P37" s="37">
        <v>43</v>
      </c>
      <c r="Q37" s="37">
        <v>3</v>
      </c>
      <c r="R37" s="37">
        <f t="shared" si="3"/>
        <v>67</v>
      </c>
      <c r="S37" s="37">
        <v>55</v>
      </c>
      <c r="T37" s="37">
        <v>125</v>
      </c>
      <c r="U37" s="37">
        <v>9</v>
      </c>
      <c r="V37" s="37">
        <f t="shared" si="4"/>
        <v>180</v>
      </c>
      <c r="W37" s="37">
        <f t="shared" si="5"/>
        <v>18</v>
      </c>
      <c r="X37" s="37">
        <v>1</v>
      </c>
      <c r="Y37" s="37">
        <f t="shared" si="6"/>
        <v>397</v>
      </c>
      <c r="Z37" s="3">
        <f t="shared" si="7"/>
        <v>66.16666666666666</v>
      </c>
    </row>
    <row r="38" spans="1:26" ht="15">
      <c r="A38" s="37">
        <v>28</v>
      </c>
      <c r="B38" s="37" t="s">
        <v>97</v>
      </c>
      <c r="C38" s="37">
        <v>19</v>
      </c>
      <c r="D38" s="37">
        <v>26</v>
      </c>
      <c r="E38" s="37">
        <v>3</v>
      </c>
      <c r="F38" s="37">
        <f t="shared" si="0"/>
        <v>45</v>
      </c>
      <c r="G38" s="37">
        <v>23</v>
      </c>
      <c r="H38" s="37">
        <v>44</v>
      </c>
      <c r="I38" s="37">
        <v>3</v>
      </c>
      <c r="J38" s="37">
        <f t="shared" si="1"/>
        <v>67</v>
      </c>
      <c r="K38" s="37">
        <v>21</v>
      </c>
      <c r="L38" s="37">
        <v>32</v>
      </c>
      <c r="M38" s="37">
        <v>3</v>
      </c>
      <c r="N38" s="37">
        <f t="shared" si="2"/>
        <v>53</v>
      </c>
      <c r="O38" s="37">
        <v>21</v>
      </c>
      <c r="P38" s="37">
        <v>37</v>
      </c>
      <c r="Q38" s="37">
        <v>3</v>
      </c>
      <c r="R38" s="37">
        <f t="shared" si="3"/>
        <v>58</v>
      </c>
      <c r="S38" s="37">
        <v>55</v>
      </c>
      <c r="T38" s="37">
        <v>120</v>
      </c>
      <c r="U38" s="37">
        <v>9</v>
      </c>
      <c r="V38" s="37">
        <f t="shared" si="4"/>
        <v>175</v>
      </c>
      <c r="W38" s="37">
        <f t="shared" si="5"/>
        <v>21</v>
      </c>
      <c r="X38" s="37">
        <v>0</v>
      </c>
      <c r="Y38" s="37">
        <f t="shared" si="6"/>
        <v>398</v>
      </c>
      <c r="Z38" s="3">
        <f t="shared" si="7"/>
        <v>66.33333333333333</v>
      </c>
    </row>
    <row r="39" spans="1:26" ht="15">
      <c r="A39" s="37">
        <v>29</v>
      </c>
      <c r="B39" s="37" t="s">
        <v>98</v>
      </c>
      <c r="C39" s="37">
        <v>18</v>
      </c>
      <c r="D39" s="37">
        <v>26</v>
      </c>
      <c r="E39" s="37">
        <v>3</v>
      </c>
      <c r="F39" s="37">
        <f t="shared" si="0"/>
        <v>44</v>
      </c>
      <c r="G39" s="37">
        <v>21</v>
      </c>
      <c r="H39" s="37">
        <v>34</v>
      </c>
      <c r="I39" s="37">
        <v>3</v>
      </c>
      <c r="J39" s="37">
        <f t="shared" si="1"/>
        <v>55</v>
      </c>
      <c r="K39" s="37">
        <v>17</v>
      </c>
      <c r="L39" s="37">
        <v>39</v>
      </c>
      <c r="M39" s="37">
        <v>3</v>
      </c>
      <c r="N39" s="37">
        <f t="shared" si="2"/>
        <v>56</v>
      </c>
      <c r="O39" s="37">
        <v>24</v>
      </c>
      <c r="P39" s="37">
        <v>37</v>
      </c>
      <c r="Q39" s="37">
        <v>3</v>
      </c>
      <c r="R39" s="37">
        <f t="shared" si="3"/>
        <v>61</v>
      </c>
      <c r="S39" s="37">
        <v>51</v>
      </c>
      <c r="T39" s="37">
        <v>120</v>
      </c>
      <c r="U39" s="37">
        <v>9</v>
      </c>
      <c r="V39" s="37">
        <f t="shared" si="4"/>
        <v>171</v>
      </c>
      <c r="W39" s="37">
        <f t="shared" si="5"/>
        <v>21</v>
      </c>
      <c r="X39" s="37">
        <v>0</v>
      </c>
      <c r="Y39" s="37">
        <f t="shared" si="6"/>
        <v>387</v>
      </c>
      <c r="Z39" s="3">
        <f t="shared" si="7"/>
        <v>64.5</v>
      </c>
    </row>
    <row r="40" spans="1:26" ht="15">
      <c r="A40" s="37">
        <v>30</v>
      </c>
      <c r="B40" s="37" t="s">
        <v>99</v>
      </c>
      <c r="C40" s="37">
        <v>26</v>
      </c>
      <c r="D40" s="37">
        <v>57</v>
      </c>
      <c r="E40" s="37">
        <v>3</v>
      </c>
      <c r="F40" s="37">
        <f t="shared" si="0"/>
        <v>83</v>
      </c>
      <c r="G40" s="37">
        <v>24</v>
      </c>
      <c r="H40" s="37">
        <v>42</v>
      </c>
      <c r="I40" s="37">
        <v>3</v>
      </c>
      <c r="J40" s="37">
        <f t="shared" si="1"/>
        <v>66</v>
      </c>
      <c r="K40" s="37">
        <v>24</v>
      </c>
      <c r="L40" s="37">
        <v>45</v>
      </c>
      <c r="M40" s="37">
        <v>3</v>
      </c>
      <c r="N40" s="37">
        <f t="shared" si="2"/>
        <v>69</v>
      </c>
      <c r="O40" s="37">
        <v>26</v>
      </c>
      <c r="P40" s="37">
        <v>46</v>
      </c>
      <c r="Q40" s="37">
        <v>3</v>
      </c>
      <c r="R40" s="37">
        <f t="shared" si="3"/>
        <v>72</v>
      </c>
      <c r="S40" s="37">
        <v>58</v>
      </c>
      <c r="T40" s="37">
        <v>133</v>
      </c>
      <c r="U40" s="37">
        <v>9</v>
      </c>
      <c r="V40" s="37">
        <f t="shared" si="4"/>
        <v>191</v>
      </c>
      <c r="W40" s="37">
        <f t="shared" si="5"/>
        <v>21</v>
      </c>
      <c r="X40" s="37">
        <v>0</v>
      </c>
      <c r="Y40" s="37">
        <f t="shared" si="6"/>
        <v>481</v>
      </c>
      <c r="Z40" s="3">
        <f t="shared" si="7"/>
        <v>80.16666666666666</v>
      </c>
    </row>
    <row r="41" spans="1:26" ht="15">
      <c r="A41" s="37">
        <v>31</v>
      </c>
      <c r="B41" s="37" t="s">
        <v>100</v>
      </c>
      <c r="C41" s="37">
        <v>16</v>
      </c>
      <c r="D41" s="37">
        <v>47</v>
      </c>
      <c r="E41" s="37">
        <v>3</v>
      </c>
      <c r="F41" s="37">
        <f t="shared" si="0"/>
        <v>63</v>
      </c>
      <c r="G41" s="37">
        <v>20</v>
      </c>
      <c r="H41" s="37">
        <v>39</v>
      </c>
      <c r="I41" s="37">
        <v>3</v>
      </c>
      <c r="J41" s="37">
        <f t="shared" si="1"/>
        <v>59</v>
      </c>
      <c r="K41" s="37">
        <v>16</v>
      </c>
      <c r="L41" s="37">
        <v>18</v>
      </c>
      <c r="M41" s="37">
        <v>0</v>
      </c>
      <c r="N41" s="37">
        <f t="shared" si="2"/>
        <v>34</v>
      </c>
      <c r="O41" s="37">
        <v>22</v>
      </c>
      <c r="P41" s="37">
        <v>35</v>
      </c>
      <c r="Q41" s="37">
        <v>3</v>
      </c>
      <c r="R41" s="37">
        <f t="shared" si="3"/>
        <v>57</v>
      </c>
      <c r="S41" s="37">
        <v>54</v>
      </c>
      <c r="T41" s="37">
        <v>123</v>
      </c>
      <c r="U41" s="37">
        <v>9</v>
      </c>
      <c r="V41" s="37">
        <f t="shared" si="4"/>
        <v>177</v>
      </c>
      <c r="W41" s="37">
        <f t="shared" si="5"/>
        <v>18</v>
      </c>
      <c r="X41" s="37">
        <v>1</v>
      </c>
      <c r="Y41" s="37">
        <f t="shared" si="6"/>
        <v>390</v>
      </c>
      <c r="Z41" s="3">
        <f t="shared" si="7"/>
        <v>65</v>
      </c>
    </row>
    <row r="42" spans="1:26" ht="15">
      <c r="A42" s="37">
        <v>32</v>
      </c>
      <c r="B42" s="37" t="s">
        <v>101</v>
      </c>
      <c r="C42" s="37">
        <v>17</v>
      </c>
      <c r="D42" s="37">
        <v>33</v>
      </c>
      <c r="E42" s="37">
        <v>3</v>
      </c>
      <c r="F42" s="37">
        <f t="shared" si="0"/>
        <v>50</v>
      </c>
      <c r="G42" s="37">
        <v>23</v>
      </c>
      <c r="H42" s="37">
        <v>37</v>
      </c>
      <c r="I42" s="37">
        <v>3</v>
      </c>
      <c r="J42" s="37">
        <f t="shared" si="1"/>
        <v>60</v>
      </c>
      <c r="K42" s="37">
        <v>22</v>
      </c>
      <c r="L42" s="37">
        <v>27</v>
      </c>
      <c r="M42" s="37">
        <v>3</v>
      </c>
      <c r="N42" s="37">
        <f t="shared" si="2"/>
        <v>49</v>
      </c>
      <c r="O42" s="37">
        <v>21</v>
      </c>
      <c r="P42" s="37">
        <v>37</v>
      </c>
      <c r="Q42" s="37">
        <v>3</v>
      </c>
      <c r="R42" s="37">
        <f t="shared" si="3"/>
        <v>58</v>
      </c>
      <c r="S42" s="37">
        <v>56</v>
      </c>
      <c r="T42" s="37">
        <v>130</v>
      </c>
      <c r="U42" s="37">
        <v>9</v>
      </c>
      <c r="V42" s="37">
        <f t="shared" si="4"/>
        <v>186</v>
      </c>
      <c r="W42" s="37">
        <f t="shared" si="5"/>
        <v>21</v>
      </c>
      <c r="X42" s="37">
        <v>0</v>
      </c>
      <c r="Y42" s="37">
        <f t="shared" si="6"/>
        <v>403</v>
      </c>
      <c r="Z42" s="3">
        <f t="shared" si="7"/>
        <v>67.16666666666666</v>
      </c>
    </row>
    <row r="43" spans="1:26" ht="15">
      <c r="A43" s="37">
        <v>33</v>
      </c>
      <c r="B43" s="37" t="s">
        <v>102</v>
      </c>
      <c r="C43" s="37">
        <v>17</v>
      </c>
      <c r="D43" s="37">
        <v>39</v>
      </c>
      <c r="E43" s="37">
        <v>3</v>
      </c>
      <c r="F43" s="37">
        <f aca="true" t="shared" si="8" ref="F43:F66">C43+D43</f>
        <v>56</v>
      </c>
      <c r="G43" s="37">
        <v>25</v>
      </c>
      <c r="H43" s="37">
        <v>38</v>
      </c>
      <c r="I43" s="37">
        <v>3</v>
      </c>
      <c r="J43" s="37">
        <f aca="true" t="shared" si="9" ref="J43:J66">G43+H43</f>
        <v>63</v>
      </c>
      <c r="K43" s="37">
        <v>20</v>
      </c>
      <c r="L43" s="37">
        <v>40</v>
      </c>
      <c r="M43" s="37">
        <v>3</v>
      </c>
      <c r="N43" s="37">
        <f aca="true" t="shared" si="10" ref="N43:N66">K43+L43</f>
        <v>60</v>
      </c>
      <c r="O43" s="37">
        <v>21</v>
      </c>
      <c r="P43" s="37">
        <v>39</v>
      </c>
      <c r="Q43" s="37">
        <v>3</v>
      </c>
      <c r="R43" s="37">
        <f aca="true" t="shared" si="11" ref="R43:R66">O43+P43</f>
        <v>60</v>
      </c>
      <c r="S43" s="37">
        <v>54</v>
      </c>
      <c r="T43" s="37">
        <v>126</v>
      </c>
      <c r="U43" s="37">
        <v>9</v>
      </c>
      <c r="V43" s="37">
        <f aca="true" t="shared" si="12" ref="V43:V66">S43+T43</f>
        <v>180</v>
      </c>
      <c r="W43" s="37">
        <f aca="true" t="shared" si="13" ref="W43:W66">E43+I43+M43+Q43+U43</f>
        <v>21</v>
      </c>
      <c r="X43" s="37">
        <v>0</v>
      </c>
      <c r="Y43" s="37">
        <f aca="true" t="shared" si="14" ref="Y43:Y66">F43+J43+N43+R43+V43</f>
        <v>419</v>
      </c>
      <c r="Z43" s="3">
        <f aca="true" t="shared" si="15" ref="Z43:Z66">Y43/600*100</f>
        <v>69.83333333333334</v>
      </c>
    </row>
    <row r="44" spans="1:26" ht="15">
      <c r="A44" s="37">
        <v>34</v>
      </c>
      <c r="B44" s="37" t="s">
        <v>103</v>
      </c>
      <c r="C44" s="37">
        <v>16</v>
      </c>
      <c r="D44" s="37">
        <v>31</v>
      </c>
      <c r="E44" s="37">
        <v>3</v>
      </c>
      <c r="F44" s="37">
        <f t="shared" si="8"/>
        <v>47</v>
      </c>
      <c r="G44" s="37">
        <v>25</v>
      </c>
      <c r="H44" s="37">
        <v>27</v>
      </c>
      <c r="I44" s="37">
        <v>3</v>
      </c>
      <c r="J44" s="37">
        <f t="shared" si="9"/>
        <v>52</v>
      </c>
      <c r="K44" s="37">
        <v>20</v>
      </c>
      <c r="L44" s="37">
        <v>34</v>
      </c>
      <c r="M44" s="37">
        <v>3</v>
      </c>
      <c r="N44" s="37">
        <f t="shared" si="10"/>
        <v>54</v>
      </c>
      <c r="O44" s="37">
        <v>22</v>
      </c>
      <c r="P44" s="37">
        <v>38</v>
      </c>
      <c r="Q44" s="37">
        <v>3</v>
      </c>
      <c r="R44" s="37">
        <f t="shared" si="11"/>
        <v>60</v>
      </c>
      <c r="S44" s="37">
        <v>55</v>
      </c>
      <c r="T44" s="37">
        <v>113</v>
      </c>
      <c r="U44" s="37">
        <v>9</v>
      </c>
      <c r="V44" s="37">
        <f t="shared" si="12"/>
        <v>168</v>
      </c>
      <c r="W44" s="37">
        <f t="shared" si="13"/>
        <v>21</v>
      </c>
      <c r="X44" s="37">
        <v>0</v>
      </c>
      <c r="Y44" s="37">
        <f t="shared" si="14"/>
        <v>381</v>
      </c>
      <c r="Z44" s="3">
        <f t="shared" si="15"/>
        <v>63.5</v>
      </c>
    </row>
    <row r="45" spans="1:26" ht="15">
      <c r="A45" s="37">
        <v>35</v>
      </c>
      <c r="B45" s="37" t="s">
        <v>104</v>
      </c>
      <c r="C45" s="37">
        <v>21</v>
      </c>
      <c r="D45" s="37">
        <v>11</v>
      </c>
      <c r="E45" s="37">
        <v>0</v>
      </c>
      <c r="F45" s="37">
        <f t="shared" si="8"/>
        <v>32</v>
      </c>
      <c r="G45" s="37">
        <v>22</v>
      </c>
      <c r="H45" s="37">
        <v>31</v>
      </c>
      <c r="I45" s="37">
        <v>3</v>
      </c>
      <c r="J45" s="37">
        <f t="shared" si="9"/>
        <v>53</v>
      </c>
      <c r="K45" s="37">
        <v>19</v>
      </c>
      <c r="L45" s="37">
        <v>10</v>
      </c>
      <c r="M45" s="37">
        <v>0</v>
      </c>
      <c r="N45" s="37">
        <f t="shared" si="10"/>
        <v>29</v>
      </c>
      <c r="O45" s="37">
        <v>21</v>
      </c>
      <c r="P45" s="37">
        <v>34</v>
      </c>
      <c r="Q45" s="37">
        <v>3</v>
      </c>
      <c r="R45" s="37">
        <f t="shared" si="11"/>
        <v>55</v>
      </c>
      <c r="S45" s="37">
        <v>55</v>
      </c>
      <c r="T45" s="37">
        <v>115</v>
      </c>
      <c r="U45" s="37">
        <v>9</v>
      </c>
      <c r="V45" s="37">
        <f t="shared" si="12"/>
        <v>170</v>
      </c>
      <c r="W45" s="37">
        <f t="shared" si="13"/>
        <v>15</v>
      </c>
      <c r="X45" s="37">
        <v>2</v>
      </c>
      <c r="Y45" s="37">
        <f t="shared" si="14"/>
        <v>339</v>
      </c>
      <c r="Z45" s="3">
        <f t="shared" si="15"/>
        <v>56.49999999999999</v>
      </c>
    </row>
    <row r="46" spans="1:26" ht="15">
      <c r="A46" s="37">
        <v>36</v>
      </c>
      <c r="B46" s="37" t="s">
        <v>105</v>
      </c>
      <c r="C46" s="37">
        <v>18</v>
      </c>
      <c r="D46" s="37">
        <v>36</v>
      </c>
      <c r="E46" s="37">
        <v>3</v>
      </c>
      <c r="F46" s="37">
        <f t="shared" si="8"/>
        <v>54</v>
      </c>
      <c r="G46" s="37">
        <v>24</v>
      </c>
      <c r="H46" s="37">
        <v>41</v>
      </c>
      <c r="I46" s="37">
        <v>3</v>
      </c>
      <c r="J46" s="37">
        <f t="shared" si="9"/>
        <v>65</v>
      </c>
      <c r="K46" s="37">
        <v>23</v>
      </c>
      <c r="L46" s="37">
        <v>28</v>
      </c>
      <c r="M46" s="37">
        <v>3</v>
      </c>
      <c r="N46" s="37">
        <f t="shared" si="10"/>
        <v>51</v>
      </c>
      <c r="O46" s="37">
        <v>25</v>
      </c>
      <c r="P46" s="37">
        <v>39</v>
      </c>
      <c r="Q46" s="37">
        <v>3</v>
      </c>
      <c r="R46" s="37">
        <f t="shared" si="11"/>
        <v>64</v>
      </c>
      <c r="S46" s="37">
        <v>54</v>
      </c>
      <c r="T46" s="37">
        <v>130</v>
      </c>
      <c r="U46" s="37">
        <v>9</v>
      </c>
      <c r="V46" s="37">
        <f t="shared" si="12"/>
        <v>184</v>
      </c>
      <c r="W46" s="37">
        <f t="shared" si="13"/>
        <v>21</v>
      </c>
      <c r="X46" s="37">
        <v>0</v>
      </c>
      <c r="Y46" s="37">
        <f t="shared" si="14"/>
        <v>418</v>
      </c>
      <c r="Z46" s="3">
        <f t="shared" si="15"/>
        <v>69.66666666666667</v>
      </c>
    </row>
    <row r="47" spans="1:26" ht="15">
      <c r="A47" s="37">
        <v>37</v>
      </c>
      <c r="B47" s="37" t="s">
        <v>106</v>
      </c>
      <c r="C47" s="37">
        <v>22</v>
      </c>
      <c r="D47" s="37">
        <v>31</v>
      </c>
      <c r="E47" s="37">
        <v>3</v>
      </c>
      <c r="F47" s="37">
        <f t="shared" si="8"/>
        <v>53</v>
      </c>
      <c r="G47" s="37">
        <v>24</v>
      </c>
      <c r="H47" s="37">
        <v>39</v>
      </c>
      <c r="I47" s="37">
        <v>3</v>
      </c>
      <c r="J47" s="37">
        <f t="shared" si="9"/>
        <v>63</v>
      </c>
      <c r="K47" s="37">
        <v>20</v>
      </c>
      <c r="L47" s="37">
        <v>37</v>
      </c>
      <c r="M47" s="37">
        <v>3</v>
      </c>
      <c r="N47" s="37">
        <f t="shared" si="10"/>
        <v>57</v>
      </c>
      <c r="O47" s="37">
        <v>22</v>
      </c>
      <c r="P47" s="37">
        <v>41</v>
      </c>
      <c r="Q47" s="37">
        <v>3</v>
      </c>
      <c r="R47" s="37">
        <f t="shared" si="11"/>
        <v>63</v>
      </c>
      <c r="S47" s="37">
        <v>55</v>
      </c>
      <c r="T47" s="37">
        <v>127</v>
      </c>
      <c r="U47" s="37">
        <v>9</v>
      </c>
      <c r="V47" s="37">
        <f t="shared" si="12"/>
        <v>182</v>
      </c>
      <c r="W47" s="37">
        <f t="shared" si="13"/>
        <v>21</v>
      </c>
      <c r="X47" s="37">
        <v>0</v>
      </c>
      <c r="Y47" s="37">
        <f t="shared" si="14"/>
        <v>418</v>
      </c>
      <c r="Z47" s="3">
        <f t="shared" si="15"/>
        <v>69.66666666666667</v>
      </c>
    </row>
    <row r="48" spans="1:26" ht="15">
      <c r="A48" s="37">
        <v>38</v>
      </c>
      <c r="B48" s="37" t="s">
        <v>107</v>
      </c>
      <c r="C48" s="37">
        <v>22</v>
      </c>
      <c r="D48" s="37">
        <v>52</v>
      </c>
      <c r="E48" s="37">
        <v>3</v>
      </c>
      <c r="F48" s="37">
        <f t="shared" si="8"/>
        <v>74</v>
      </c>
      <c r="G48" s="37">
        <v>24</v>
      </c>
      <c r="H48" s="37">
        <v>29</v>
      </c>
      <c r="I48" s="37">
        <v>3</v>
      </c>
      <c r="J48" s="37">
        <f t="shared" si="9"/>
        <v>53</v>
      </c>
      <c r="K48" s="37">
        <v>20</v>
      </c>
      <c r="L48" s="37">
        <v>45</v>
      </c>
      <c r="M48" s="37">
        <v>3</v>
      </c>
      <c r="N48" s="37">
        <f t="shared" si="10"/>
        <v>65</v>
      </c>
      <c r="O48" s="37">
        <v>23</v>
      </c>
      <c r="P48" s="37">
        <v>47</v>
      </c>
      <c r="Q48" s="37">
        <v>3</v>
      </c>
      <c r="R48" s="37">
        <f t="shared" si="11"/>
        <v>70</v>
      </c>
      <c r="S48" s="37">
        <v>56</v>
      </c>
      <c r="T48" s="37">
        <v>128</v>
      </c>
      <c r="U48" s="37">
        <v>9</v>
      </c>
      <c r="V48" s="37">
        <f t="shared" si="12"/>
        <v>184</v>
      </c>
      <c r="W48" s="37">
        <f t="shared" si="13"/>
        <v>21</v>
      </c>
      <c r="X48" s="37">
        <v>0</v>
      </c>
      <c r="Y48" s="37">
        <f t="shared" si="14"/>
        <v>446</v>
      </c>
      <c r="Z48" s="3">
        <f t="shared" si="15"/>
        <v>74.33333333333333</v>
      </c>
    </row>
    <row r="49" spans="1:26" ht="15">
      <c r="A49" s="37">
        <v>39</v>
      </c>
      <c r="B49" s="37" t="s">
        <v>108</v>
      </c>
      <c r="C49" s="37">
        <v>22</v>
      </c>
      <c r="D49" s="37">
        <v>32</v>
      </c>
      <c r="E49" s="37">
        <v>3</v>
      </c>
      <c r="F49" s="37">
        <f t="shared" si="8"/>
        <v>54</v>
      </c>
      <c r="G49" s="37">
        <v>23</v>
      </c>
      <c r="H49" s="37">
        <v>29</v>
      </c>
      <c r="I49" s="37">
        <v>3</v>
      </c>
      <c r="J49" s="37">
        <f t="shared" si="9"/>
        <v>52</v>
      </c>
      <c r="K49" s="37">
        <v>21</v>
      </c>
      <c r="L49" s="37">
        <v>9</v>
      </c>
      <c r="M49" s="37">
        <v>0</v>
      </c>
      <c r="N49" s="37">
        <f t="shared" si="10"/>
        <v>30</v>
      </c>
      <c r="O49" s="37">
        <v>23</v>
      </c>
      <c r="P49" s="37">
        <v>27</v>
      </c>
      <c r="Q49" s="37">
        <v>3</v>
      </c>
      <c r="R49" s="37">
        <f t="shared" si="11"/>
        <v>50</v>
      </c>
      <c r="S49" s="37">
        <v>58</v>
      </c>
      <c r="T49" s="37">
        <v>131</v>
      </c>
      <c r="U49" s="37">
        <v>9</v>
      </c>
      <c r="V49" s="37">
        <f t="shared" si="12"/>
        <v>189</v>
      </c>
      <c r="W49" s="37">
        <f t="shared" si="13"/>
        <v>18</v>
      </c>
      <c r="X49" s="37">
        <v>1</v>
      </c>
      <c r="Y49" s="37">
        <f t="shared" si="14"/>
        <v>375</v>
      </c>
      <c r="Z49" s="3">
        <f t="shared" si="15"/>
        <v>62.5</v>
      </c>
    </row>
    <row r="50" spans="1:26" ht="15">
      <c r="A50" s="37">
        <v>40</v>
      </c>
      <c r="B50" s="37" t="s">
        <v>109</v>
      </c>
      <c r="C50" s="37">
        <v>24</v>
      </c>
      <c r="D50" s="37">
        <v>7</v>
      </c>
      <c r="E50" s="37">
        <v>0</v>
      </c>
      <c r="F50" s="37">
        <f t="shared" si="8"/>
        <v>31</v>
      </c>
      <c r="G50" s="37">
        <v>16</v>
      </c>
      <c r="H50" s="37">
        <v>4</v>
      </c>
      <c r="I50" s="37">
        <v>0</v>
      </c>
      <c r="J50" s="37">
        <f t="shared" si="9"/>
        <v>20</v>
      </c>
      <c r="K50" s="37">
        <v>18</v>
      </c>
      <c r="L50" s="37">
        <v>6</v>
      </c>
      <c r="M50" s="37">
        <v>0</v>
      </c>
      <c r="N50" s="37">
        <f t="shared" si="10"/>
        <v>24</v>
      </c>
      <c r="O50" s="37">
        <v>20</v>
      </c>
      <c r="P50" s="37">
        <v>4</v>
      </c>
      <c r="Q50" s="37">
        <v>0</v>
      </c>
      <c r="R50" s="37">
        <f t="shared" si="11"/>
        <v>24</v>
      </c>
      <c r="S50" s="37">
        <v>53</v>
      </c>
      <c r="T50" s="37">
        <v>119</v>
      </c>
      <c r="U50" s="37">
        <v>9</v>
      </c>
      <c r="V50" s="37">
        <f t="shared" si="12"/>
        <v>172</v>
      </c>
      <c r="W50" s="37">
        <f t="shared" si="13"/>
        <v>9</v>
      </c>
      <c r="X50" s="37">
        <v>4</v>
      </c>
      <c r="Y50" s="37">
        <f t="shared" si="14"/>
        <v>271</v>
      </c>
      <c r="Z50" s="3">
        <f t="shared" si="15"/>
        <v>45.166666666666664</v>
      </c>
    </row>
    <row r="51" spans="1:26" ht="15">
      <c r="A51" s="37">
        <v>41</v>
      </c>
      <c r="B51" s="37" t="s">
        <v>110</v>
      </c>
      <c r="C51" s="37">
        <v>16</v>
      </c>
      <c r="D51" s="37">
        <v>24</v>
      </c>
      <c r="E51" s="37">
        <v>3</v>
      </c>
      <c r="F51" s="37">
        <f t="shared" si="8"/>
        <v>40</v>
      </c>
      <c r="G51" s="37">
        <v>17</v>
      </c>
      <c r="H51" s="37">
        <v>18</v>
      </c>
      <c r="I51" s="37">
        <v>0</v>
      </c>
      <c r="J51" s="37">
        <f t="shared" si="9"/>
        <v>35</v>
      </c>
      <c r="K51" s="37">
        <v>17</v>
      </c>
      <c r="L51" s="37">
        <v>31</v>
      </c>
      <c r="M51" s="37">
        <v>3</v>
      </c>
      <c r="N51" s="37">
        <f t="shared" si="10"/>
        <v>48</v>
      </c>
      <c r="O51" s="37">
        <v>20</v>
      </c>
      <c r="P51" s="37">
        <v>26</v>
      </c>
      <c r="Q51" s="37">
        <v>3</v>
      </c>
      <c r="R51" s="37">
        <f t="shared" si="11"/>
        <v>46</v>
      </c>
      <c r="S51" s="37">
        <v>51</v>
      </c>
      <c r="T51" s="37">
        <v>114</v>
      </c>
      <c r="U51" s="37">
        <v>9</v>
      </c>
      <c r="V51" s="37">
        <f t="shared" si="12"/>
        <v>165</v>
      </c>
      <c r="W51" s="37">
        <f t="shared" si="13"/>
        <v>18</v>
      </c>
      <c r="X51" s="37">
        <v>1</v>
      </c>
      <c r="Y51" s="37">
        <f t="shared" si="14"/>
        <v>334</v>
      </c>
      <c r="Z51" s="3">
        <f t="shared" si="15"/>
        <v>55.666666666666664</v>
      </c>
    </row>
    <row r="52" spans="1:26" ht="15">
      <c r="A52" s="37">
        <v>42</v>
      </c>
      <c r="B52" s="37" t="s">
        <v>111</v>
      </c>
      <c r="C52" s="37">
        <v>16</v>
      </c>
      <c r="D52" s="37">
        <v>47</v>
      </c>
      <c r="E52" s="37">
        <v>3</v>
      </c>
      <c r="F52" s="37">
        <f t="shared" si="8"/>
        <v>63</v>
      </c>
      <c r="G52" s="37">
        <v>14</v>
      </c>
      <c r="H52" s="37">
        <v>27</v>
      </c>
      <c r="I52" s="37">
        <v>3</v>
      </c>
      <c r="J52" s="37">
        <f t="shared" si="9"/>
        <v>41</v>
      </c>
      <c r="K52" s="37">
        <v>21</v>
      </c>
      <c r="L52" s="37">
        <v>28</v>
      </c>
      <c r="M52" s="37">
        <v>3</v>
      </c>
      <c r="N52" s="37">
        <f t="shared" si="10"/>
        <v>49</v>
      </c>
      <c r="O52" s="37">
        <v>22</v>
      </c>
      <c r="P52" s="37">
        <v>40</v>
      </c>
      <c r="Q52" s="37">
        <v>3</v>
      </c>
      <c r="R52" s="37">
        <f t="shared" si="11"/>
        <v>62</v>
      </c>
      <c r="S52" s="37">
        <v>57</v>
      </c>
      <c r="T52" s="37">
        <v>126</v>
      </c>
      <c r="U52" s="37">
        <v>9</v>
      </c>
      <c r="V52" s="37">
        <f t="shared" si="12"/>
        <v>183</v>
      </c>
      <c r="W52" s="37">
        <f t="shared" si="13"/>
        <v>21</v>
      </c>
      <c r="X52" s="37">
        <v>0</v>
      </c>
      <c r="Y52" s="37">
        <f t="shared" si="14"/>
        <v>398</v>
      </c>
      <c r="Z52" s="3">
        <f t="shared" si="15"/>
        <v>66.33333333333333</v>
      </c>
    </row>
    <row r="53" spans="1:26" ht="15">
      <c r="A53" s="37">
        <v>43</v>
      </c>
      <c r="B53" s="37" t="s">
        <v>112</v>
      </c>
      <c r="C53" s="37">
        <v>16</v>
      </c>
      <c r="D53" s="37">
        <v>35</v>
      </c>
      <c r="E53" s="37">
        <v>3</v>
      </c>
      <c r="F53" s="37">
        <f t="shared" si="8"/>
        <v>51</v>
      </c>
      <c r="G53" s="37">
        <v>22</v>
      </c>
      <c r="H53" s="37">
        <v>29</v>
      </c>
      <c r="I53" s="37">
        <v>3</v>
      </c>
      <c r="J53" s="37">
        <f t="shared" si="9"/>
        <v>51</v>
      </c>
      <c r="K53" s="37">
        <v>19</v>
      </c>
      <c r="L53" s="37">
        <v>24</v>
      </c>
      <c r="M53" s="37">
        <v>3</v>
      </c>
      <c r="N53" s="37">
        <f t="shared" si="10"/>
        <v>43</v>
      </c>
      <c r="O53" s="37">
        <v>21</v>
      </c>
      <c r="P53" s="37">
        <v>33</v>
      </c>
      <c r="Q53" s="37">
        <v>3</v>
      </c>
      <c r="R53" s="37">
        <f t="shared" si="11"/>
        <v>54</v>
      </c>
      <c r="S53" s="37">
        <v>58</v>
      </c>
      <c r="T53" s="37">
        <v>118</v>
      </c>
      <c r="U53" s="37">
        <v>9</v>
      </c>
      <c r="V53" s="37">
        <f t="shared" si="12"/>
        <v>176</v>
      </c>
      <c r="W53" s="37">
        <f t="shared" si="13"/>
        <v>21</v>
      </c>
      <c r="X53" s="37">
        <v>0</v>
      </c>
      <c r="Y53" s="37">
        <f t="shared" si="14"/>
        <v>375</v>
      </c>
      <c r="Z53" s="3">
        <f t="shared" si="15"/>
        <v>62.5</v>
      </c>
    </row>
    <row r="54" spans="1:26" ht="15">
      <c r="A54" s="37">
        <v>44</v>
      </c>
      <c r="B54" s="37" t="s">
        <v>113</v>
      </c>
      <c r="C54" s="37">
        <v>25</v>
      </c>
      <c r="D54" s="37">
        <v>28</v>
      </c>
      <c r="E54" s="37">
        <v>3</v>
      </c>
      <c r="F54" s="37">
        <f t="shared" si="8"/>
        <v>53</v>
      </c>
      <c r="G54" s="37">
        <v>24</v>
      </c>
      <c r="H54" s="37">
        <v>53</v>
      </c>
      <c r="I54" s="37">
        <v>3</v>
      </c>
      <c r="J54" s="37">
        <f t="shared" si="9"/>
        <v>77</v>
      </c>
      <c r="K54" s="37">
        <v>21</v>
      </c>
      <c r="L54" s="37">
        <v>40</v>
      </c>
      <c r="M54" s="37">
        <v>3</v>
      </c>
      <c r="N54" s="37">
        <f t="shared" si="10"/>
        <v>61</v>
      </c>
      <c r="O54" s="37">
        <v>24</v>
      </c>
      <c r="P54" s="37">
        <v>39</v>
      </c>
      <c r="Q54" s="37">
        <v>3</v>
      </c>
      <c r="R54" s="37">
        <f t="shared" si="11"/>
        <v>63</v>
      </c>
      <c r="S54" s="37">
        <v>59</v>
      </c>
      <c r="T54" s="37">
        <v>134</v>
      </c>
      <c r="U54" s="37">
        <v>9</v>
      </c>
      <c r="V54" s="37">
        <f t="shared" si="12"/>
        <v>193</v>
      </c>
      <c r="W54" s="37">
        <f t="shared" si="13"/>
        <v>21</v>
      </c>
      <c r="X54" s="37">
        <v>0</v>
      </c>
      <c r="Y54" s="37">
        <f t="shared" si="14"/>
        <v>447</v>
      </c>
      <c r="Z54" s="3">
        <f t="shared" si="15"/>
        <v>74.5</v>
      </c>
    </row>
    <row r="55" spans="1:26" ht="15">
      <c r="A55" s="37">
        <v>45</v>
      </c>
      <c r="B55" s="37" t="s">
        <v>114</v>
      </c>
      <c r="C55" s="37">
        <v>23</v>
      </c>
      <c r="D55" s="37">
        <v>26</v>
      </c>
      <c r="E55" s="37">
        <v>3</v>
      </c>
      <c r="F55" s="37">
        <f t="shared" si="8"/>
        <v>49</v>
      </c>
      <c r="G55" s="37">
        <v>22</v>
      </c>
      <c r="H55" s="37">
        <v>27</v>
      </c>
      <c r="I55" s="37">
        <v>3</v>
      </c>
      <c r="J55" s="37">
        <f t="shared" si="9"/>
        <v>49</v>
      </c>
      <c r="K55" s="37">
        <v>16</v>
      </c>
      <c r="L55" s="37">
        <v>29</v>
      </c>
      <c r="M55" s="37">
        <v>3</v>
      </c>
      <c r="N55" s="37">
        <f t="shared" si="10"/>
        <v>45</v>
      </c>
      <c r="O55" s="37">
        <v>19</v>
      </c>
      <c r="P55" s="37">
        <v>46</v>
      </c>
      <c r="Q55" s="37">
        <v>3</v>
      </c>
      <c r="R55" s="37">
        <f t="shared" si="11"/>
        <v>65</v>
      </c>
      <c r="S55" s="37">
        <v>52</v>
      </c>
      <c r="T55" s="37">
        <v>121</v>
      </c>
      <c r="U55" s="37">
        <v>9</v>
      </c>
      <c r="V55" s="37">
        <f t="shared" si="12"/>
        <v>173</v>
      </c>
      <c r="W55" s="37">
        <f t="shared" si="13"/>
        <v>21</v>
      </c>
      <c r="X55" s="37">
        <v>0</v>
      </c>
      <c r="Y55" s="37">
        <f t="shared" si="14"/>
        <v>381</v>
      </c>
      <c r="Z55" s="3">
        <f t="shared" si="15"/>
        <v>63.5</v>
      </c>
    </row>
    <row r="56" spans="1:26" ht="15">
      <c r="A56" s="37">
        <v>46</v>
      </c>
      <c r="B56" s="37" t="s">
        <v>115</v>
      </c>
      <c r="C56" s="37">
        <v>19</v>
      </c>
      <c r="D56" s="37">
        <v>47</v>
      </c>
      <c r="E56" s="37">
        <v>3</v>
      </c>
      <c r="F56" s="37">
        <f t="shared" si="8"/>
        <v>66</v>
      </c>
      <c r="G56" s="37">
        <v>23</v>
      </c>
      <c r="H56" s="37">
        <v>32</v>
      </c>
      <c r="I56" s="37">
        <v>3</v>
      </c>
      <c r="J56" s="37">
        <f t="shared" si="9"/>
        <v>55</v>
      </c>
      <c r="K56" s="37">
        <v>21</v>
      </c>
      <c r="L56" s="37">
        <v>37</v>
      </c>
      <c r="M56" s="37">
        <v>3</v>
      </c>
      <c r="N56" s="37">
        <f t="shared" si="10"/>
        <v>58</v>
      </c>
      <c r="O56" s="37">
        <v>22</v>
      </c>
      <c r="P56" s="37">
        <v>41</v>
      </c>
      <c r="Q56" s="37">
        <v>3</v>
      </c>
      <c r="R56" s="37">
        <f t="shared" si="11"/>
        <v>63</v>
      </c>
      <c r="S56" s="37">
        <v>54</v>
      </c>
      <c r="T56" s="37">
        <v>120</v>
      </c>
      <c r="U56" s="37">
        <v>9</v>
      </c>
      <c r="V56" s="37">
        <f t="shared" si="12"/>
        <v>174</v>
      </c>
      <c r="W56" s="37">
        <f t="shared" si="13"/>
        <v>21</v>
      </c>
      <c r="X56" s="37">
        <v>0</v>
      </c>
      <c r="Y56" s="37">
        <f t="shared" si="14"/>
        <v>416</v>
      </c>
      <c r="Z56" s="3">
        <f t="shared" si="15"/>
        <v>69.33333333333334</v>
      </c>
    </row>
    <row r="57" spans="1:26" ht="15">
      <c r="A57" s="37">
        <v>47</v>
      </c>
      <c r="B57" s="37" t="s">
        <v>116</v>
      </c>
      <c r="C57" s="37">
        <v>17</v>
      </c>
      <c r="D57" s="37">
        <v>59</v>
      </c>
      <c r="E57" s="37">
        <v>3</v>
      </c>
      <c r="F57" s="37">
        <f t="shared" si="8"/>
        <v>76</v>
      </c>
      <c r="G57" s="37">
        <v>20</v>
      </c>
      <c r="H57" s="37">
        <v>33</v>
      </c>
      <c r="I57" s="37">
        <v>3</v>
      </c>
      <c r="J57" s="37">
        <f t="shared" si="9"/>
        <v>53</v>
      </c>
      <c r="K57" s="37">
        <v>18</v>
      </c>
      <c r="L57" s="37">
        <v>28</v>
      </c>
      <c r="M57" s="37">
        <v>3</v>
      </c>
      <c r="N57" s="37">
        <f t="shared" si="10"/>
        <v>46</v>
      </c>
      <c r="O57" s="37">
        <v>21</v>
      </c>
      <c r="P57" s="37">
        <v>34</v>
      </c>
      <c r="Q57" s="37">
        <v>3</v>
      </c>
      <c r="R57" s="37">
        <f t="shared" si="11"/>
        <v>55</v>
      </c>
      <c r="S57" s="37">
        <v>53</v>
      </c>
      <c r="T57" s="37">
        <v>120</v>
      </c>
      <c r="U57" s="37">
        <v>9</v>
      </c>
      <c r="V57" s="37">
        <f t="shared" si="12"/>
        <v>173</v>
      </c>
      <c r="W57" s="37">
        <f t="shared" si="13"/>
        <v>21</v>
      </c>
      <c r="X57" s="37">
        <v>0</v>
      </c>
      <c r="Y57" s="37">
        <f t="shared" si="14"/>
        <v>403</v>
      </c>
      <c r="Z57" s="3">
        <f t="shared" si="15"/>
        <v>67.16666666666666</v>
      </c>
    </row>
    <row r="58" spans="1:26" ht="15">
      <c r="A58" s="37">
        <v>48</v>
      </c>
      <c r="B58" s="37" t="s">
        <v>117</v>
      </c>
      <c r="C58" s="37">
        <v>17</v>
      </c>
      <c r="D58" s="37">
        <v>24</v>
      </c>
      <c r="E58" s="37">
        <v>3</v>
      </c>
      <c r="F58" s="37">
        <f t="shared" si="8"/>
        <v>41</v>
      </c>
      <c r="G58" s="37">
        <v>12</v>
      </c>
      <c r="H58" s="37">
        <v>30</v>
      </c>
      <c r="I58" s="37">
        <v>3</v>
      </c>
      <c r="J58" s="37">
        <f t="shared" si="9"/>
        <v>42</v>
      </c>
      <c r="K58" s="37">
        <v>18</v>
      </c>
      <c r="L58" s="37">
        <v>12</v>
      </c>
      <c r="M58" s="37">
        <v>0</v>
      </c>
      <c r="N58" s="37">
        <f t="shared" si="10"/>
        <v>30</v>
      </c>
      <c r="O58" s="37">
        <v>19</v>
      </c>
      <c r="P58" s="37">
        <v>20</v>
      </c>
      <c r="Q58" s="37">
        <v>0</v>
      </c>
      <c r="R58" s="37">
        <f t="shared" si="11"/>
        <v>39</v>
      </c>
      <c r="S58" s="37">
        <v>54</v>
      </c>
      <c r="T58" s="37">
        <v>114</v>
      </c>
      <c r="U58" s="37">
        <v>9</v>
      </c>
      <c r="V58" s="37">
        <f t="shared" si="12"/>
        <v>168</v>
      </c>
      <c r="W58" s="37">
        <f t="shared" si="13"/>
        <v>15</v>
      </c>
      <c r="X58" s="37">
        <v>2</v>
      </c>
      <c r="Y58" s="37">
        <f t="shared" si="14"/>
        <v>320</v>
      </c>
      <c r="Z58" s="3">
        <f t="shared" si="15"/>
        <v>53.333333333333336</v>
      </c>
    </row>
    <row r="59" spans="1:26" ht="15">
      <c r="A59" s="37">
        <v>49</v>
      </c>
      <c r="B59" s="37" t="s">
        <v>118</v>
      </c>
      <c r="C59" s="37">
        <v>18</v>
      </c>
      <c r="D59" s="37">
        <v>26</v>
      </c>
      <c r="E59" s="37">
        <v>3</v>
      </c>
      <c r="F59" s="37">
        <f t="shared" si="8"/>
        <v>44</v>
      </c>
      <c r="G59" s="37">
        <v>17</v>
      </c>
      <c r="H59" s="37">
        <v>25</v>
      </c>
      <c r="I59" s="37">
        <v>3</v>
      </c>
      <c r="J59" s="37">
        <f t="shared" si="9"/>
        <v>42</v>
      </c>
      <c r="K59" s="37">
        <v>8</v>
      </c>
      <c r="L59" s="37">
        <v>27</v>
      </c>
      <c r="M59" s="37">
        <v>0</v>
      </c>
      <c r="N59" s="37">
        <f t="shared" si="10"/>
        <v>35</v>
      </c>
      <c r="O59" s="37">
        <v>20</v>
      </c>
      <c r="P59" s="37">
        <v>39</v>
      </c>
      <c r="Q59" s="37">
        <v>3</v>
      </c>
      <c r="R59" s="37">
        <f t="shared" si="11"/>
        <v>59</v>
      </c>
      <c r="S59" s="37">
        <v>49</v>
      </c>
      <c r="T59" s="37">
        <v>112</v>
      </c>
      <c r="U59" s="37">
        <v>9</v>
      </c>
      <c r="V59" s="37">
        <f t="shared" si="12"/>
        <v>161</v>
      </c>
      <c r="W59" s="37">
        <f t="shared" si="13"/>
        <v>18</v>
      </c>
      <c r="X59" s="37">
        <v>1</v>
      </c>
      <c r="Y59" s="37">
        <f t="shared" si="14"/>
        <v>341</v>
      </c>
      <c r="Z59" s="3">
        <f t="shared" si="15"/>
        <v>56.833333333333336</v>
      </c>
    </row>
    <row r="60" spans="1:26" ht="15">
      <c r="A60" s="37">
        <v>50</v>
      </c>
      <c r="B60" s="37" t="s">
        <v>119</v>
      </c>
      <c r="C60" s="37">
        <v>23</v>
      </c>
      <c r="D60" s="37">
        <v>51</v>
      </c>
      <c r="E60" s="37">
        <v>3</v>
      </c>
      <c r="F60" s="37">
        <f t="shared" si="8"/>
        <v>74</v>
      </c>
      <c r="G60" s="37">
        <v>27</v>
      </c>
      <c r="H60" s="37">
        <v>37</v>
      </c>
      <c r="I60" s="37">
        <v>3</v>
      </c>
      <c r="J60" s="37">
        <f t="shared" si="9"/>
        <v>64</v>
      </c>
      <c r="K60" s="37">
        <v>23</v>
      </c>
      <c r="L60" s="37">
        <v>56</v>
      </c>
      <c r="M60" s="37">
        <v>3</v>
      </c>
      <c r="N60" s="37">
        <f t="shared" si="10"/>
        <v>79</v>
      </c>
      <c r="O60" s="37">
        <v>22</v>
      </c>
      <c r="P60" s="37">
        <v>51</v>
      </c>
      <c r="Q60" s="37">
        <v>3</v>
      </c>
      <c r="R60" s="37">
        <f t="shared" si="11"/>
        <v>73</v>
      </c>
      <c r="S60" s="37">
        <v>58</v>
      </c>
      <c r="T60" s="37">
        <v>132</v>
      </c>
      <c r="U60" s="37">
        <v>9</v>
      </c>
      <c r="V60" s="37">
        <f t="shared" si="12"/>
        <v>190</v>
      </c>
      <c r="W60" s="37">
        <f t="shared" si="13"/>
        <v>21</v>
      </c>
      <c r="X60" s="37">
        <v>0</v>
      </c>
      <c r="Y60" s="37">
        <f t="shared" si="14"/>
        <v>480</v>
      </c>
      <c r="Z60" s="3">
        <f t="shared" si="15"/>
        <v>80</v>
      </c>
    </row>
    <row r="61" spans="1:26" ht="15">
      <c r="A61" s="37">
        <v>51</v>
      </c>
      <c r="B61" s="37" t="s">
        <v>120</v>
      </c>
      <c r="C61" s="37">
        <v>18</v>
      </c>
      <c r="D61" s="37">
        <v>32</v>
      </c>
      <c r="E61" s="37">
        <v>3</v>
      </c>
      <c r="F61" s="37">
        <f t="shared" si="8"/>
        <v>50</v>
      </c>
      <c r="G61" s="37">
        <v>19</v>
      </c>
      <c r="H61" s="37">
        <v>30</v>
      </c>
      <c r="I61" s="37">
        <v>3</v>
      </c>
      <c r="J61" s="37">
        <f t="shared" si="9"/>
        <v>49</v>
      </c>
      <c r="K61" s="37">
        <v>20</v>
      </c>
      <c r="L61" s="37">
        <v>9</v>
      </c>
      <c r="M61" s="37">
        <v>0</v>
      </c>
      <c r="N61" s="37">
        <f t="shared" si="10"/>
        <v>29</v>
      </c>
      <c r="O61" s="37">
        <v>18</v>
      </c>
      <c r="P61" s="37">
        <v>25</v>
      </c>
      <c r="Q61" s="37">
        <v>3</v>
      </c>
      <c r="R61" s="37">
        <f t="shared" si="11"/>
        <v>43</v>
      </c>
      <c r="S61" s="37">
        <v>55</v>
      </c>
      <c r="T61" s="37">
        <v>115</v>
      </c>
      <c r="U61" s="37">
        <v>9</v>
      </c>
      <c r="V61" s="37">
        <f t="shared" si="12"/>
        <v>170</v>
      </c>
      <c r="W61" s="37">
        <f t="shared" si="13"/>
        <v>18</v>
      </c>
      <c r="X61" s="37">
        <v>1</v>
      </c>
      <c r="Y61" s="37">
        <f t="shared" si="14"/>
        <v>341</v>
      </c>
      <c r="Z61" s="3">
        <f t="shared" si="15"/>
        <v>56.833333333333336</v>
      </c>
    </row>
    <row r="62" spans="1:26" ht="15">
      <c r="A62" s="37">
        <v>52</v>
      </c>
      <c r="B62" s="37" t="s">
        <v>121</v>
      </c>
      <c r="C62" s="37">
        <v>23</v>
      </c>
      <c r="D62" s="37">
        <v>41</v>
      </c>
      <c r="E62" s="37">
        <v>3</v>
      </c>
      <c r="F62" s="37">
        <f t="shared" si="8"/>
        <v>64</v>
      </c>
      <c r="G62" s="37">
        <v>22</v>
      </c>
      <c r="H62" s="37">
        <v>38</v>
      </c>
      <c r="I62" s="37">
        <v>3</v>
      </c>
      <c r="J62" s="37">
        <f t="shared" si="9"/>
        <v>60</v>
      </c>
      <c r="K62" s="37">
        <v>23</v>
      </c>
      <c r="L62" s="37">
        <v>33</v>
      </c>
      <c r="M62" s="37">
        <v>3</v>
      </c>
      <c r="N62" s="37">
        <f t="shared" si="10"/>
        <v>56</v>
      </c>
      <c r="O62" s="37">
        <v>20</v>
      </c>
      <c r="P62" s="37">
        <v>39</v>
      </c>
      <c r="Q62" s="37">
        <v>3</v>
      </c>
      <c r="R62" s="37">
        <f t="shared" si="11"/>
        <v>59</v>
      </c>
      <c r="S62" s="37">
        <v>60</v>
      </c>
      <c r="T62" s="37">
        <v>126</v>
      </c>
      <c r="U62" s="37">
        <v>9</v>
      </c>
      <c r="V62" s="37">
        <f t="shared" si="12"/>
        <v>186</v>
      </c>
      <c r="W62" s="37">
        <f t="shared" si="13"/>
        <v>21</v>
      </c>
      <c r="X62" s="37">
        <v>0</v>
      </c>
      <c r="Y62" s="37">
        <f t="shared" si="14"/>
        <v>425</v>
      </c>
      <c r="Z62" s="3">
        <f t="shared" si="15"/>
        <v>70.83333333333334</v>
      </c>
    </row>
    <row r="63" spans="1:26" ht="15">
      <c r="A63" s="37">
        <v>53</v>
      </c>
      <c r="B63" s="37" t="s">
        <v>122</v>
      </c>
      <c r="C63" s="37">
        <v>20</v>
      </c>
      <c r="D63" s="37">
        <v>36</v>
      </c>
      <c r="E63" s="37">
        <v>3</v>
      </c>
      <c r="F63" s="37">
        <f t="shared" si="8"/>
        <v>56</v>
      </c>
      <c r="G63" s="37">
        <v>26</v>
      </c>
      <c r="H63" s="37">
        <v>37</v>
      </c>
      <c r="I63" s="37">
        <v>3</v>
      </c>
      <c r="J63" s="37">
        <f t="shared" si="9"/>
        <v>63</v>
      </c>
      <c r="K63" s="37">
        <v>19</v>
      </c>
      <c r="L63" s="37">
        <v>32</v>
      </c>
      <c r="M63" s="37">
        <v>3</v>
      </c>
      <c r="N63" s="37">
        <f t="shared" si="10"/>
        <v>51</v>
      </c>
      <c r="O63" s="37">
        <v>24</v>
      </c>
      <c r="P63" s="37">
        <v>37</v>
      </c>
      <c r="Q63" s="37">
        <v>3</v>
      </c>
      <c r="R63" s="37">
        <f t="shared" si="11"/>
        <v>61</v>
      </c>
      <c r="S63" s="37">
        <v>52</v>
      </c>
      <c r="T63" s="37">
        <v>128</v>
      </c>
      <c r="U63" s="37">
        <v>9</v>
      </c>
      <c r="V63" s="37">
        <f t="shared" si="12"/>
        <v>180</v>
      </c>
      <c r="W63" s="37">
        <f t="shared" si="13"/>
        <v>21</v>
      </c>
      <c r="X63" s="37">
        <v>0</v>
      </c>
      <c r="Y63" s="37">
        <f t="shared" si="14"/>
        <v>411</v>
      </c>
      <c r="Z63" s="3">
        <f t="shared" si="15"/>
        <v>68.5</v>
      </c>
    </row>
    <row r="64" spans="1:26" ht="15">
      <c r="A64" s="37">
        <v>54</v>
      </c>
      <c r="B64" s="37" t="s">
        <v>123</v>
      </c>
      <c r="C64" s="37">
        <v>23</v>
      </c>
      <c r="D64" s="37">
        <v>41</v>
      </c>
      <c r="E64" s="37">
        <v>3</v>
      </c>
      <c r="F64" s="37">
        <f t="shared" si="8"/>
        <v>64</v>
      </c>
      <c r="G64" s="37">
        <v>23</v>
      </c>
      <c r="H64" s="37">
        <v>51</v>
      </c>
      <c r="I64" s="37">
        <v>3</v>
      </c>
      <c r="J64" s="37">
        <f t="shared" si="9"/>
        <v>74</v>
      </c>
      <c r="K64" s="37">
        <v>24</v>
      </c>
      <c r="L64" s="37">
        <v>34</v>
      </c>
      <c r="M64" s="37">
        <v>3</v>
      </c>
      <c r="N64" s="37">
        <f t="shared" si="10"/>
        <v>58</v>
      </c>
      <c r="O64" s="37">
        <v>22</v>
      </c>
      <c r="P64" s="37">
        <v>37</v>
      </c>
      <c r="Q64" s="37">
        <v>3</v>
      </c>
      <c r="R64" s="37">
        <f t="shared" si="11"/>
        <v>59</v>
      </c>
      <c r="S64" s="37">
        <v>58</v>
      </c>
      <c r="T64" s="37">
        <v>129</v>
      </c>
      <c r="U64" s="37">
        <v>9</v>
      </c>
      <c r="V64" s="37">
        <f t="shared" si="12"/>
        <v>187</v>
      </c>
      <c r="W64" s="37">
        <f t="shared" si="13"/>
        <v>21</v>
      </c>
      <c r="X64" s="37">
        <v>0</v>
      </c>
      <c r="Y64" s="37">
        <f t="shared" si="14"/>
        <v>442</v>
      </c>
      <c r="Z64" s="3">
        <f t="shared" si="15"/>
        <v>73.66666666666667</v>
      </c>
    </row>
    <row r="65" spans="1:26" ht="15">
      <c r="A65" s="37">
        <v>55</v>
      </c>
      <c r="B65" s="37" t="s">
        <v>124</v>
      </c>
      <c r="C65" s="37">
        <v>21</v>
      </c>
      <c r="D65" s="37">
        <v>51</v>
      </c>
      <c r="E65" s="37">
        <v>3</v>
      </c>
      <c r="F65" s="37">
        <f t="shared" si="8"/>
        <v>72</v>
      </c>
      <c r="G65" s="37">
        <v>25</v>
      </c>
      <c r="H65" s="37">
        <v>34</v>
      </c>
      <c r="I65" s="37">
        <v>3</v>
      </c>
      <c r="J65" s="37">
        <f t="shared" si="9"/>
        <v>59</v>
      </c>
      <c r="K65" s="37">
        <v>20</v>
      </c>
      <c r="L65" s="37">
        <v>25</v>
      </c>
      <c r="M65" s="37">
        <v>3</v>
      </c>
      <c r="N65" s="37">
        <f t="shared" si="10"/>
        <v>45</v>
      </c>
      <c r="O65" s="37">
        <v>21</v>
      </c>
      <c r="P65" s="37">
        <v>47</v>
      </c>
      <c r="Q65" s="37">
        <v>3</v>
      </c>
      <c r="R65" s="37">
        <f t="shared" si="11"/>
        <v>68</v>
      </c>
      <c r="S65" s="37">
        <v>54</v>
      </c>
      <c r="T65" s="37">
        <v>118</v>
      </c>
      <c r="U65" s="37">
        <v>9</v>
      </c>
      <c r="V65" s="37">
        <f t="shared" si="12"/>
        <v>172</v>
      </c>
      <c r="W65" s="37">
        <f t="shared" si="13"/>
        <v>21</v>
      </c>
      <c r="X65" s="37">
        <v>0</v>
      </c>
      <c r="Y65" s="37">
        <f t="shared" si="14"/>
        <v>416</v>
      </c>
      <c r="Z65" s="3">
        <f t="shared" si="15"/>
        <v>69.33333333333334</v>
      </c>
    </row>
    <row r="66" spans="1:26" ht="15">
      <c r="A66" s="37">
        <v>56</v>
      </c>
      <c r="B66" s="37" t="s">
        <v>125</v>
      </c>
      <c r="C66" s="37">
        <v>20</v>
      </c>
      <c r="D66" s="37">
        <v>28</v>
      </c>
      <c r="E66" s="37">
        <v>3</v>
      </c>
      <c r="F66" s="37">
        <f t="shared" si="8"/>
        <v>48</v>
      </c>
      <c r="G66" s="37">
        <v>27</v>
      </c>
      <c r="H66" s="37">
        <v>45</v>
      </c>
      <c r="I66" s="37">
        <v>3</v>
      </c>
      <c r="J66" s="37">
        <f t="shared" si="9"/>
        <v>72</v>
      </c>
      <c r="K66" s="37">
        <v>19</v>
      </c>
      <c r="L66" s="37">
        <v>33</v>
      </c>
      <c r="M66" s="37">
        <v>3</v>
      </c>
      <c r="N66" s="37">
        <f t="shared" si="10"/>
        <v>52</v>
      </c>
      <c r="O66" s="37">
        <v>22</v>
      </c>
      <c r="P66" s="37">
        <v>38</v>
      </c>
      <c r="Q66" s="37">
        <v>3</v>
      </c>
      <c r="R66" s="37">
        <f t="shared" si="11"/>
        <v>60</v>
      </c>
      <c r="S66" s="37">
        <v>56</v>
      </c>
      <c r="T66" s="37">
        <v>125</v>
      </c>
      <c r="U66" s="37">
        <v>9</v>
      </c>
      <c r="V66" s="37">
        <f t="shared" si="12"/>
        <v>181</v>
      </c>
      <c r="W66" s="37">
        <f t="shared" si="13"/>
        <v>21</v>
      </c>
      <c r="X66" s="37">
        <v>0</v>
      </c>
      <c r="Y66" s="37">
        <f t="shared" si="14"/>
        <v>413</v>
      </c>
      <c r="Z66" s="3">
        <f t="shared" si="15"/>
        <v>68.83333333333333</v>
      </c>
    </row>
  </sheetData>
  <sheetProtection/>
  <mergeCells count="15">
    <mergeCell ref="X9:X10"/>
    <mergeCell ref="W9:W10"/>
    <mergeCell ref="Y9:Y10"/>
    <mergeCell ref="A5:Z5"/>
    <mergeCell ref="A6:Z6"/>
    <mergeCell ref="A7:Z7"/>
    <mergeCell ref="A8:Z8"/>
    <mergeCell ref="A9:A10"/>
    <mergeCell ref="B9:B10"/>
    <mergeCell ref="C9:F9"/>
    <mergeCell ref="G9:J9"/>
    <mergeCell ref="K9:N9"/>
    <mergeCell ref="O9:R9"/>
    <mergeCell ref="Z9:Z10"/>
    <mergeCell ref="S9:V9"/>
  </mergeCells>
  <printOptions/>
  <pageMargins left="0.7" right="0.7" top="0.75" bottom="0.75" header="0.3" footer="0.3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Z46"/>
  <sheetViews>
    <sheetView zoomScalePageLayoutView="0" workbookViewId="0" topLeftCell="A1">
      <selection activeCell="AE10" sqref="AE10"/>
    </sheetView>
  </sheetViews>
  <sheetFormatPr defaultColWidth="2.57421875" defaultRowHeight="15"/>
  <cols>
    <col min="1" max="1" width="3.8515625" style="0" customWidth="1"/>
    <col min="2" max="2" width="13.57421875" style="0" customWidth="1"/>
    <col min="3" max="3" width="3.7109375" style="0" customWidth="1"/>
    <col min="4" max="4" width="3.421875" style="0" customWidth="1"/>
    <col min="5" max="5" width="2.7109375" style="0" bestFit="1" customWidth="1"/>
    <col min="6" max="6" width="4.00390625" style="0" bestFit="1" customWidth="1"/>
    <col min="7" max="7" width="3.421875" style="0" customWidth="1"/>
    <col min="8" max="8" width="3.57421875" style="0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18" width="3.7109375" style="0" customWidth="1"/>
    <col min="19" max="20" width="4.00390625" style="0" bestFit="1" customWidth="1"/>
    <col min="21" max="21" width="2.7109375" style="0" bestFit="1" customWidth="1"/>
    <col min="22" max="22" width="4.00390625" style="0" bestFit="1" customWidth="1"/>
    <col min="23" max="23" width="7.28125" style="0" bestFit="1" customWidth="1"/>
    <col min="24" max="24" width="6.00390625" style="0" customWidth="1"/>
    <col min="25" max="25" width="6.28125" style="0" customWidth="1"/>
    <col min="26" max="26" width="6.8515625" style="0" bestFit="1" customWidth="1"/>
  </cols>
  <sheetData>
    <row r="5" spans="1:26" ht="15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7.25">
      <c r="A7" s="46" t="s">
        <v>245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7.25">
      <c r="A8" s="46" t="s">
        <v>246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46.5" customHeight="1">
      <c r="A9" s="47" t="s">
        <v>2</v>
      </c>
      <c r="B9" s="47" t="s">
        <v>3</v>
      </c>
      <c r="C9" s="48" t="s">
        <v>250</v>
      </c>
      <c r="D9" s="49"/>
      <c r="E9" s="49"/>
      <c r="F9" s="50"/>
      <c r="G9" s="48" t="s">
        <v>262</v>
      </c>
      <c r="H9" s="49"/>
      <c r="I9" s="49"/>
      <c r="J9" s="50"/>
      <c r="K9" s="48" t="s">
        <v>249</v>
      </c>
      <c r="L9" s="49"/>
      <c r="M9" s="49"/>
      <c r="N9" s="50"/>
      <c r="O9" s="48" t="s">
        <v>265</v>
      </c>
      <c r="P9" s="49"/>
      <c r="Q9" s="49"/>
      <c r="R9" s="50"/>
      <c r="S9" s="48" t="s">
        <v>259</v>
      </c>
      <c r="T9" s="49"/>
      <c r="U9" s="49"/>
      <c r="V9" s="50"/>
      <c r="W9" s="43" t="s">
        <v>4</v>
      </c>
      <c r="X9" s="43" t="s">
        <v>5</v>
      </c>
      <c r="Y9" s="47" t="s">
        <v>6</v>
      </c>
      <c r="Z9" s="47" t="s">
        <v>7</v>
      </c>
    </row>
    <row r="10" spans="1:26" ht="15">
      <c r="A10" s="47"/>
      <c r="B10" s="47"/>
      <c r="C10" s="1" t="s">
        <v>8</v>
      </c>
      <c r="D10" s="1" t="s">
        <v>9</v>
      </c>
      <c r="E10" s="1" t="s">
        <v>10</v>
      </c>
      <c r="F10" s="1" t="s">
        <v>11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8</v>
      </c>
      <c r="P10" s="1" t="s">
        <v>9</v>
      </c>
      <c r="Q10" s="1" t="s">
        <v>10</v>
      </c>
      <c r="R10" s="1" t="s">
        <v>11</v>
      </c>
      <c r="S10" s="1" t="s">
        <v>8</v>
      </c>
      <c r="T10" s="1" t="s">
        <v>9</v>
      </c>
      <c r="U10" s="1" t="s">
        <v>10</v>
      </c>
      <c r="V10" s="1" t="s">
        <v>11</v>
      </c>
      <c r="W10" s="44"/>
      <c r="X10" s="44"/>
      <c r="Y10" s="47"/>
      <c r="Z10" s="47"/>
    </row>
    <row r="11" spans="1:26" ht="15">
      <c r="A11" s="2">
        <v>1</v>
      </c>
      <c r="B11" s="37" t="s">
        <v>202</v>
      </c>
      <c r="C11" s="37">
        <v>23</v>
      </c>
      <c r="D11" s="37">
        <v>37</v>
      </c>
      <c r="E11" s="37">
        <v>3</v>
      </c>
      <c r="F11" s="37">
        <f aca="true" t="shared" si="0" ref="F11:F46">C11+D11</f>
        <v>60</v>
      </c>
      <c r="G11" s="37">
        <v>26</v>
      </c>
      <c r="H11" s="37">
        <v>37</v>
      </c>
      <c r="I11" s="37">
        <v>3</v>
      </c>
      <c r="J11" s="37">
        <f aca="true" t="shared" si="1" ref="J11:J46">G11+H11</f>
        <v>63</v>
      </c>
      <c r="K11" s="37">
        <v>21</v>
      </c>
      <c r="L11" s="37">
        <v>47</v>
      </c>
      <c r="M11" s="37">
        <v>3</v>
      </c>
      <c r="N11" s="37">
        <f aca="true" t="shared" si="2" ref="N11:N37">K11+L11</f>
        <v>68</v>
      </c>
      <c r="O11" s="37">
        <v>23</v>
      </c>
      <c r="P11" s="37">
        <v>53</v>
      </c>
      <c r="Q11" s="37">
        <v>3</v>
      </c>
      <c r="R11" s="37">
        <f aca="true" t="shared" si="3" ref="R11:R37">O11+P11</f>
        <v>76</v>
      </c>
      <c r="S11" s="37">
        <v>58</v>
      </c>
      <c r="T11" s="37">
        <v>126</v>
      </c>
      <c r="U11" s="37">
        <v>9</v>
      </c>
      <c r="V11" s="37">
        <f aca="true" t="shared" si="4" ref="V11:V46">S11+T11</f>
        <v>184</v>
      </c>
      <c r="W11" s="37">
        <f aca="true" t="shared" si="5" ref="W11:W46">E11+I11+M11+Q11+U11</f>
        <v>21</v>
      </c>
      <c r="X11" s="37">
        <v>0</v>
      </c>
      <c r="Y11" s="37">
        <f aca="true" t="shared" si="6" ref="Y11:Y46">F11+J11+N11+R11+V11</f>
        <v>451</v>
      </c>
      <c r="Z11" s="3">
        <f aca="true" t="shared" si="7" ref="Z11:Z46">Y11/600*100</f>
        <v>75.16666666666667</v>
      </c>
    </row>
    <row r="12" spans="1:26" ht="15">
      <c r="A12" s="37">
        <v>2</v>
      </c>
      <c r="B12" s="37" t="s">
        <v>203</v>
      </c>
      <c r="C12" s="37">
        <v>22</v>
      </c>
      <c r="D12" s="37">
        <v>27</v>
      </c>
      <c r="E12" s="37">
        <v>3</v>
      </c>
      <c r="F12" s="37">
        <f t="shared" si="0"/>
        <v>49</v>
      </c>
      <c r="G12" s="37">
        <v>24</v>
      </c>
      <c r="H12" s="37">
        <v>34</v>
      </c>
      <c r="I12" s="37">
        <v>3</v>
      </c>
      <c r="J12" s="37">
        <f t="shared" si="1"/>
        <v>58</v>
      </c>
      <c r="K12" s="37">
        <v>23</v>
      </c>
      <c r="L12" s="37">
        <v>11</v>
      </c>
      <c r="M12" s="37">
        <v>0</v>
      </c>
      <c r="N12" s="37">
        <f t="shared" si="2"/>
        <v>34</v>
      </c>
      <c r="O12" s="37">
        <v>21</v>
      </c>
      <c r="P12" s="37">
        <v>36</v>
      </c>
      <c r="Q12" s="37">
        <v>3</v>
      </c>
      <c r="R12" s="37">
        <f t="shared" si="3"/>
        <v>57</v>
      </c>
      <c r="S12" s="37">
        <v>51</v>
      </c>
      <c r="T12" s="37">
        <v>117</v>
      </c>
      <c r="U12" s="37">
        <v>9</v>
      </c>
      <c r="V12" s="37">
        <f t="shared" si="4"/>
        <v>168</v>
      </c>
      <c r="W12" s="37">
        <f t="shared" si="5"/>
        <v>18</v>
      </c>
      <c r="X12" s="37">
        <v>1</v>
      </c>
      <c r="Y12" s="37">
        <f t="shared" si="6"/>
        <v>366</v>
      </c>
      <c r="Z12" s="3">
        <f t="shared" si="7"/>
        <v>61</v>
      </c>
    </row>
    <row r="13" spans="1:26" ht="15">
      <c r="A13" s="37">
        <v>3</v>
      </c>
      <c r="B13" s="37" t="s">
        <v>204</v>
      </c>
      <c r="C13" s="37">
        <v>24</v>
      </c>
      <c r="D13" s="37">
        <v>43</v>
      </c>
      <c r="E13" s="37">
        <v>3</v>
      </c>
      <c r="F13" s="37">
        <f t="shared" si="0"/>
        <v>67</v>
      </c>
      <c r="G13" s="37">
        <v>25</v>
      </c>
      <c r="H13" s="37">
        <v>37</v>
      </c>
      <c r="I13" s="37">
        <v>3</v>
      </c>
      <c r="J13" s="37">
        <f t="shared" si="1"/>
        <v>62</v>
      </c>
      <c r="K13" s="37">
        <v>24</v>
      </c>
      <c r="L13" s="37">
        <v>30</v>
      </c>
      <c r="M13" s="37">
        <v>3</v>
      </c>
      <c r="N13" s="37">
        <f t="shared" si="2"/>
        <v>54</v>
      </c>
      <c r="O13" s="37">
        <v>22</v>
      </c>
      <c r="P13" s="37">
        <v>64</v>
      </c>
      <c r="Q13" s="37">
        <v>3</v>
      </c>
      <c r="R13" s="37">
        <f t="shared" si="3"/>
        <v>86</v>
      </c>
      <c r="S13" s="37">
        <v>59</v>
      </c>
      <c r="T13" s="37">
        <v>129</v>
      </c>
      <c r="U13" s="37">
        <v>9</v>
      </c>
      <c r="V13" s="37">
        <f t="shared" si="4"/>
        <v>188</v>
      </c>
      <c r="W13" s="37">
        <f t="shared" si="5"/>
        <v>21</v>
      </c>
      <c r="X13" s="37">
        <v>0</v>
      </c>
      <c r="Y13" s="37">
        <f t="shared" si="6"/>
        <v>457</v>
      </c>
      <c r="Z13" s="3">
        <f t="shared" si="7"/>
        <v>76.16666666666667</v>
      </c>
    </row>
    <row r="14" spans="1:26" ht="15">
      <c r="A14" s="37">
        <v>4</v>
      </c>
      <c r="B14" s="37" t="s">
        <v>205</v>
      </c>
      <c r="C14" s="37">
        <v>23</v>
      </c>
      <c r="D14" s="37">
        <v>30</v>
      </c>
      <c r="E14" s="37">
        <v>3</v>
      </c>
      <c r="F14" s="37">
        <f t="shared" si="0"/>
        <v>53</v>
      </c>
      <c r="G14" s="37">
        <v>26</v>
      </c>
      <c r="H14" s="37">
        <v>35</v>
      </c>
      <c r="I14" s="37">
        <v>3</v>
      </c>
      <c r="J14" s="37">
        <f t="shared" si="1"/>
        <v>61</v>
      </c>
      <c r="K14" s="37">
        <v>22</v>
      </c>
      <c r="L14" s="37">
        <v>32</v>
      </c>
      <c r="M14" s="37">
        <v>3</v>
      </c>
      <c r="N14" s="37">
        <f t="shared" si="2"/>
        <v>54</v>
      </c>
      <c r="O14" s="37">
        <v>22</v>
      </c>
      <c r="P14" s="37">
        <v>39</v>
      </c>
      <c r="Q14" s="37">
        <v>3</v>
      </c>
      <c r="R14" s="37">
        <f t="shared" si="3"/>
        <v>61</v>
      </c>
      <c r="S14" s="37">
        <v>59</v>
      </c>
      <c r="T14" s="37">
        <v>132</v>
      </c>
      <c r="U14" s="37">
        <v>9</v>
      </c>
      <c r="V14" s="37">
        <f t="shared" si="4"/>
        <v>191</v>
      </c>
      <c r="W14" s="37">
        <f t="shared" si="5"/>
        <v>21</v>
      </c>
      <c r="X14" s="37">
        <v>0</v>
      </c>
      <c r="Y14" s="37">
        <f t="shared" si="6"/>
        <v>420</v>
      </c>
      <c r="Z14" s="3">
        <f t="shared" si="7"/>
        <v>70</v>
      </c>
    </row>
    <row r="15" spans="1:26" ht="15">
      <c r="A15" s="37">
        <v>5</v>
      </c>
      <c r="B15" s="37" t="s">
        <v>206</v>
      </c>
      <c r="C15" s="37">
        <v>24</v>
      </c>
      <c r="D15" s="37">
        <v>29</v>
      </c>
      <c r="E15" s="37">
        <v>3</v>
      </c>
      <c r="F15" s="37">
        <f t="shared" si="0"/>
        <v>53</v>
      </c>
      <c r="G15" s="37">
        <v>24</v>
      </c>
      <c r="H15" s="37">
        <v>34</v>
      </c>
      <c r="I15" s="37">
        <v>3</v>
      </c>
      <c r="J15" s="37">
        <f t="shared" si="1"/>
        <v>58</v>
      </c>
      <c r="K15" s="37">
        <v>20</v>
      </c>
      <c r="L15" s="37">
        <v>29</v>
      </c>
      <c r="M15" s="37">
        <v>3</v>
      </c>
      <c r="N15" s="37">
        <f t="shared" si="2"/>
        <v>49</v>
      </c>
      <c r="O15" s="37">
        <v>24</v>
      </c>
      <c r="P15" s="37">
        <v>27</v>
      </c>
      <c r="Q15" s="37">
        <v>3</v>
      </c>
      <c r="R15" s="37">
        <f t="shared" si="3"/>
        <v>51</v>
      </c>
      <c r="S15" s="37">
        <v>56</v>
      </c>
      <c r="T15" s="37">
        <v>130</v>
      </c>
      <c r="U15" s="37">
        <v>9</v>
      </c>
      <c r="V15" s="37">
        <f t="shared" si="4"/>
        <v>186</v>
      </c>
      <c r="W15" s="37">
        <f t="shared" si="5"/>
        <v>21</v>
      </c>
      <c r="X15" s="37">
        <v>0</v>
      </c>
      <c r="Y15" s="37">
        <f t="shared" si="6"/>
        <v>397</v>
      </c>
      <c r="Z15" s="3">
        <f t="shared" si="7"/>
        <v>66.16666666666666</v>
      </c>
    </row>
    <row r="16" spans="1:26" ht="15">
      <c r="A16" s="37">
        <v>6</v>
      </c>
      <c r="B16" s="37" t="s">
        <v>207</v>
      </c>
      <c r="C16" s="37">
        <v>25</v>
      </c>
      <c r="D16" s="37">
        <v>52</v>
      </c>
      <c r="E16" s="37">
        <v>3</v>
      </c>
      <c r="F16" s="37">
        <f t="shared" si="0"/>
        <v>77</v>
      </c>
      <c r="G16" s="37">
        <v>25</v>
      </c>
      <c r="H16" s="37">
        <v>54</v>
      </c>
      <c r="I16" s="37">
        <v>3</v>
      </c>
      <c r="J16" s="37">
        <f t="shared" si="1"/>
        <v>79</v>
      </c>
      <c r="K16" s="37">
        <v>25</v>
      </c>
      <c r="L16" s="37">
        <v>36</v>
      </c>
      <c r="M16" s="37">
        <v>3</v>
      </c>
      <c r="N16" s="37">
        <f t="shared" si="2"/>
        <v>61</v>
      </c>
      <c r="O16" s="37">
        <v>26</v>
      </c>
      <c r="P16" s="37">
        <v>53</v>
      </c>
      <c r="Q16" s="37">
        <v>3</v>
      </c>
      <c r="R16" s="37">
        <f t="shared" si="3"/>
        <v>79</v>
      </c>
      <c r="S16" s="37">
        <v>59</v>
      </c>
      <c r="T16" s="37">
        <v>134</v>
      </c>
      <c r="U16" s="37">
        <v>9</v>
      </c>
      <c r="V16" s="37">
        <f t="shared" si="4"/>
        <v>193</v>
      </c>
      <c r="W16" s="37">
        <f t="shared" si="5"/>
        <v>21</v>
      </c>
      <c r="X16" s="37">
        <v>0</v>
      </c>
      <c r="Y16" s="37">
        <f t="shared" si="6"/>
        <v>489</v>
      </c>
      <c r="Z16" s="3">
        <f t="shared" si="7"/>
        <v>81.5</v>
      </c>
    </row>
    <row r="17" spans="1:26" ht="15">
      <c r="A17" s="37">
        <v>7</v>
      </c>
      <c r="B17" s="37" t="s">
        <v>208</v>
      </c>
      <c r="C17" s="37">
        <v>26</v>
      </c>
      <c r="D17" s="37">
        <v>39</v>
      </c>
      <c r="E17" s="37">
        <v>3</v>
      </c>
      <c r="F17" s="37">
        <f t="shared" si="0"/>
        <v>65</v>
      </c>
      <c r="G17" s="37">
        <v>26</v>
      </c>
      <c r="H17" s="37">
        <v>42</v>
      </c>
      <c r="I17" s="37">
        <v>3</v>
      </c>
      <c r="J17" s="37">
        <f t="shared" si="1"/>
        <v>68</v>
      </c>
      <c r="K17" s="37">
        <v>23</v>
      </c>
      <c r="L17" s="37">
        <v>29</v>
      </c>
      <c r="M17" s="37">
        <v>3</v>
      </c>
      <c r="N17" s="37">
        <f t="shared" si="2"/>
        <v>52</v>
      </c>
      <c r="O17" s="37">
        <v>21</v>
      </c>
      <c r="P17" s="37">
        <v>57</v>
      </c>
      <c r="Q17" s="37">
        <v>3</v>
      </c>
      <c r="R17" s="37">
        <f t="shared" si="3"/>
        <v>78</v>
      </c>
      <c r="S17" s="37">
        <v>55</v>
      </c>
      <c r="T17" s="37">
        <v>125</v>
      </c>
      <c r="U17" s="37">
        <v>9</v>
      </c>
      <c r="V17" s="37">
        <f t="shared" si="4"/>
        <v>180</v>
      </c>
      <c r="W17" s="37">
        <f t="shared" si="5"/>
        <v>21</v>
      </c>
      <c r="X17" s="37">
        <v>0</v>
      </c>
      <c r="Y17" s="37">
        <f t="shared" si="6"/>
        <v>443</v>
      </c>
      <c r="Z17" s="3">
        <f t="shared" si="7"/>
        <v>73.83333333333333</v>
      </c>
    </row>
    <row r="18" spans="1:26" ht="15">
      <c r="A18" s="37">
        <v>8</v>
      </c>
      <c r="B18" s="37" t="s">
        <v>209</v>
      </c>
      <c r="C18" s="37">
        <v>22</v>
      </c>
      <c r="D18" s="37">
        <v>36</v>
      </c>
      <c r="E18" s="37">
        <v>3</v>
      </c>
      <c r="F18" s="37">
        <f t="shared" si="0"/>
        <v>58</v>
      </c>
      <c r="G18" s="37">
        <v>24</v>
      </c>
      <c r="H18" s="37">
        <v>45</v>
      </c>
      <c r="I18" s="37">
        <v>3</v>
      </c>
      <c r="J18" s="37">
        <f t="shared" si="1"/>
        <v>69</v>
      </c>
      <c r="K18" s="37">
        <v>23</v>
      </c>
      <c r="L18" s="37">
        <v>33</v>
      </c>
      <c r="M18" s="37">
        <v>3</v>
      </c>
      <c r="N18" s="37">
        <f t="shared" si="2"/>
        <v>56</v>
      </c>
      <c r="O18" s="37">
        <v>24</v>
      </c>
      <c r="P18" s="37">
        <v>42</v>
      </c>
      <c r="Q18" s="37">
        <v>3</v>
      </c>
      <c r="R18" s="37">
        <f t="shared" si="3"/>
        <v>66</v>
      </c>
      <c r="S18" s="37">
        <v>56</v>
      </c>
      <c r="T18" s="37">
        <v>128</v>
      </c>
      <c r="U18" s="37">
        <v>9</v>
      </c>
      <c r="V18" s="37">
        <f t="shared" si="4"/>
        <v>184</v>
      </c>
      <c r="W18" s="37">
        <f t="shared" si="5"/>
        <v>21</v>
      </c>
      <c r="X18" s="37">
        <v>0</v>
      </c>
      <c r="Y18" s="37">
        <f t="shared" si="6"/>
        <v>433</v>
      </c>
      <c r="Z18" s="3">
        <f t="shared" si="7"/>
        <v>72.16666666666667</v>
      </c>
    </row>
    <row r="19" spans="1:26" ht="15">
      <c r="A19" s="37">
        <v>9</v>
      </c>
      <c r="B19" s="37" t="s">
        <v>210</v>
      </c>
      <c r="C19" s="37">
        <v>24</v>
      </c>
      <c r="D19" s="37">
        <v>30</v>
      </c>
      <c r="E19" s="37">
        <v>3</v>
      </c>
      <c r="F19" s="37">
        <f t="shared" si="0"/>
        <v>54</v>
      </c>
      <c r="G19" s="37">
        <v>25</v>
      </c>
      <c r="H19" s="37">
        <v>35</v>
      </c>
      <c r="I19" s="37">
        <v>3</v>
      </c>
      <c r="J19" s="37">
        <f t="shared" si="1"/>
        <v>60</v>
      </c>
      <c r="K19" s="37">
        <v>23</v>
      </c>
      <c r="L19" s="37">
        <v>51</v>
      </c>
      <c r="M19" s="37">
        <v>3</v>
      </c>
      <c r="N19" s="37">
        <f t="shared" si="2"/>
        <v>74</v>
      </c>
      <c r="O19" s="37">
        <v>24</v>
      </c>
      <c r="P19" s="37">
        <v>40</v>
      </c>
      <c r="Q19" s="37">
        <v>3</v>
      </c>
      <c r="R19" s="37">
        <f t="shared" si="3"/>
        <v>64</v>
      </c>
      <c r="S19" s="37">
        <v>57</v>
      </c>
      <c r="T19" s="37">
        <v>133</v>
      </c>
      <c r="U19" s="37">
        <v>9</v>
      </c>
      <c r="V19" s="37">
        <f t="shared" si="4"/>
        <v>190</v>
      </c>
      <c r="W19" s="37">
        <f t="shared" si="5"/>
        <v>21</v>
      </c>
      <c r="X19" s="37">
        <v>0</v>
      </c>
      <c r="Y19" s="37">
        <f t="shared" si="6"/>
        <v>442</v>
      </c>
      <c r="Z19" s="3">
        <f t="shared" si="7"/>
        <v>73.66666666666667</v>
      </c>
    </row>
    <row r="20" spans="1:26" ht="15">
      <c r="A20" s="37">
        <v>10</v>
      </c>
      <c r="B20" s="37" t="s">
        <v>211</v>
      </c>
      <c r="C20" s="37">
        <v>25</v>
      </c>
      <c r="D20" s="37">
        <v>28</v>
      </c>
      <c r="E20" s="37">
        <v>3</v>
      </c>
      <c r="F20" s="37">
        <f t="shared" si="0"/>
        <v>53</v>
      </c>
      <c r="G20" s="37">
        <v>26</v>
      </c>
      <c r="H20" s="37">
        <v>37</v>
      </c>
      <c r="I20" s="37">
        <v>3</v>
      </c>
      <c r="J20" s="37">
        <f t="shared" si="1"/>
        <v>63</v>
      </c>
      <c r="K20" s="37">
        <v>19</v>
      </c>
      <c r="L20" s="37">
        <v>14</v>
      </c>
      <c r="M20" s="37">
        <v>0</v>
      </c>
      <c r="N20" s="37">
        <f t="shared" si="2"/>
        <v>33</v>
      </c>
      <c r="O20" s="37">
        <v>23</v>
      </c>
      <c r="P20" s="37">
        <v>48</v>
      </c>
      <c r="Q20" s="37">
        <v>3</v>
      </c>
      <c r="R20" s="37">
        <f t="shared" si="3"/>
        <v>71</v>
      </c>
      <c r="S20" s="37">
        <v>56</v>
      </c>
      <c r="T20" s="37">
        <v>114</v>
      </c>
      <c r="U20" s="37">
        <v>9</v>
      </c>
      <c r="V20" s="37">
        <f t="shared" si="4"/>
        <v>170</v>
      </c>
      <c r="W20" s="37">
        <f t="shared" si="5"/>
        <v>18</v>
      </c>
      <c r="X20" s="37">
        <v>1</v>
      </c>
      <c r="Y20" s="37">
        <f t="shared" si="6"/>
        <v>390</v>
      </c>
      <c r="Z20" s="3">
        <f t="shared" si="7"/>
        <v>65</v>
      </c>
    </row>
    <row r="21" spans="1:26" ht="15">
      <c r="A21" s="37">
        <v>11</v>
      </c>
      <c r="B21" s="37" t="s">
        <v>212</v>
      </c>
      <c r="C21" s="37">
        <v>24</v>
      </c>
      <c r="D21" s="37">
        <v>42</v>
      </c>
      <c r="E21" s="37">
        <v>3</v>
      </c>
      <c r="F21" s="37">
        <f t="shared" si="0"/>
        <v>66</v>
      </c>
      <c r="G21" s="37">
        <v>25</v>
      </c>
      <c r="H21" s="37">
        <v>35</v>
      </c>
      <c r="I21" s="37">
        <v>3</v>
      </c>
      <c r="J21" s="37">
        <f t="shared" si="1"/>
        <v>60</v>
      </c>
      <c r="K21" s="37">
        <v>22</v>
      </c>
      <c r="L21" s="37">
        <v>27</v>
      </c>
      <c r="M21" s="37">
        <v>3</v>
      </c>
      <c r="N21" s="37">
        <f t="shared" si="2"/>
        <v>49</v>
      </c>
      <c r="O21" s="37">
        <v>22</v>
      </c>
      <c r="P21" s="37">
        <v>62</v>
      </c>
      <c r="Q21" s="37">
        <v>3</v>
      </c>
      <c r="R21" s="37">
        <f t="shared" si="3"/>
        <v>84</v>
      </c>
      <c r="S21" s="37">
        <v>55</v>
      </c>
      <c r="T21" s="37">
        <v>128</v>
      </c>
      <c r="U21" s="37">
        <v>9</v>
      </c>
      <c r="V21" s="37">
        <f t="shared" si="4"/>
        <v>183</v>
      </c>
      <c r="W21" s="37">
        <f t="shared" si="5"/>
        <v>21</v>
      </c>
      <c r="X21" s="37">
        <v>0</v>
      </c>
      <c r="Y21" s="37">
        <f t="shared" si="6"/>
        <v>442</v>
      </c>
      <c r="Z21" s="3">
        <f t="shared" si="7"/>
        <v>73.66666666666667</v>
      </c>
    </row>
    <row r="22" spans="1:26" ht="15">
      <c r="A22" s="37">
        <v>12</v>
      </c>
      <c r="B22" s="37" t="s">
        <v>213</v>
      </c>
      <c r="C22" s="37">
        <v>24</v>
      </c>
      <c r="D22" s="37">
        <v>34</v>
      </c>
      <c r="E22" s="37">
        <v>3</v>
      </c>
      <c r="F22" s="37">
        <f t="shared" si="0"/>
        <v>58</v>
      </c>
      <c r="G22" s="37">
        <v>24</v>
      </c>
      <c r="H22" s="37">
        <v>40</v>
      </c>
      <c r="I22" s="37">
        <v>3</v>
      </c>
      <c r="J22" s="37">
        <f t="shared" si="1"/>
        <v>64</v>
      </c>
      <c r="K22" s="37">
        <v>23</v>
      </c>
      <c r="L22" s="37">
        <v>34</v>
      </c>
      <c r="M22" s="37">
        <v>3</v>
      </c>
      <c r="N22" s="37">
        <f t="shared" si="2"/>
        <v>57</v>
      </c>
      <c r="O22" s="37">
        <v>23</v>
      </c>
      <c r="P22" s="37">
        <v>38</v>
      </c>
      <c r="Q22" s="37">
        <v>3</v>
      </c>
      <c r="R22" s="37">
        <f t="shared" si="3"/>
        <v>61</v>
      </c>
      <c r="S22" s="37">
        <v>56</v>
      </c>
      <c r="T22" s="37">
        <v>128</v>
      </c>
      <c r="U22" s="37">
        <v>9</v>
      </c>
      <c r="V22" s="37">
        <f t="shared" si="4"/>
        <v>184</v>
      </c>
      <c r="W22" s="37">
        <f t="shared" si="5"/>
        <v>21</v>
      </c>
      <c r="X22" s="37">
        <v>0</v>
      </c>
      <c r="Y22" s="37">
        <f t="shared" si="6"/>
        <v>424</v>
      </c>
      <c r="Z22" s="3">
        <f t="shared" si="7"/>
        <v>70.66666666666667</v>
      </c>
    </row>
    <row r="23" spans="1:26" ht="15">
      <c r="A23" s="37">
        <v>13</v>
      </c>
      <c r="B23" s="37" t="s">
        <v>214</v>
      </c>
      <c r="C23" s="37">
        <v>26</v>
      </c>
      <c r="D23" s="37">
        <v>49</v>
      </c>
      <c r="E23" s="37">
        <v>3</v>
      </c>
      <c r="F23" s="37">
        <f t="shared" si="0"/>
        <v>75</v>
      </c>
      <c r="G23" s="37">
        <v>26</v>
      </c>
      <c r="H23" s="37">
        <v>46</v>
      </c>
      <c r="I23" s="37">
        <v>3</v>
      </c>
      <c r="J23" s="37">
        <f t="shared" si="1"/>
        <v>72</v>
      </c>
      <c r="K23" s="37">
        <v>24</v>
      </c>
      <c r="L23" s="37">
        <v>51</v>
      </c>
      <c r="M23" s="37">
        <v>3</v>
      </c>
      <c r="N23" s="37">
        <f t="shared" si="2"/>
        <v>75</v>
      </c>
      <c r="O23" s="37">
        <v>25</v>
      </c>
      <c r="P23" s="37">
        <v>51</v>
      </c>
      <c r="Q23" s="37">
        <v>3</v>
      </c>
      <c r="R23" s="37">
        <f t="shared" si="3"/>
        <v>76</v>
      </c>
      <c r="S23" s="37">
        <v>58</v>
      </c>
      <c r="T23" s="37">
        <v>133</v>
      </c>
      <c r="U23" s="37">
        <v>9</v>
      </c>
      <c r="V23" s="37">
        <f t="shared" si="4"/>
        <v>191</v>
      </c>
      <c r="W23" s="37">
        <f t="shared" si="5"/>
        <v>21</v>
      </c>
      <c r="X23" s="37">
        <v>0</v>
      </c>
      <c r="Y23" s="37">
        <f t="shared" si="6"/>
        <v>489</v>
      </c>
      <c r="Z23" s="3">
        <f t="shared" si="7"/>
        <v>81.5</v>
      </c>
    </row>
    <row r="24" spans="1:26" ht="15">
      <c r="A24" s="37">
        <v>14</v>
      </c>
      <c r="B24" s="37" t="s">
        <v>215</v>
      </c>
      <c r="C24" s="37">
        <v>28</v>
      </c>
      <c r="D24" s="37">
        <v>56</v>
      </c>
      <c r="E24" s="37">
        <v>3</v>
      </c>
      <c r="F24" s="37">
        <f t="shared" si="0"/>
        <v>84</v>
      </c>
      <c r="G24" s="37">
        <v>22</v>
      </c>
      <c r="H24" s="37">
        <v>35</v>
      </c>
      <c r="I24" s="37">
        <v>3</v>
      </c>
      <c r="J24" s="37">
        <f t="shared" si="1"/>
        <v>57</v>
      </c>
      <c r="K24" s="37">
        <v>23</v>
      </c>
      <c r="L24" s="37">
        <v>31</v>
      </c>
      <c r="M24" s="37">
        <v>3</v>
      </c>
      <c r="N24" s="37">
        <f t="shared" si="2"/>
        <v>54</v>
      </c>
      <c r="O24" s="37">
        <v>23</v>
      </c>
      <c r="P24" s="37">
        <v>38</v>
      </c>
      <c r="Q24" s="37">
        <v>3</v>
      </c>
      <c r="R24" s="37">
        <f t="shared" si="3"/>
        <v>61</v>
      </c>
      <c r="S24" s="37">
        <v>59</v>
      </c>
      <c r="T24" s="37">
        <v>130</v>
      </c>
      <c r="U24" s="37">
        <v>9</v>
      </c>
      <c r="V24" s="37">
        <f t="shared" si="4"/>
        <v>189</v>
      </c>
      <c r="W24" s="37">
        <f t="shared" si="5"/>
        <v>21</v>
      </c>
      <c r="X24" s="37">
        <v>0</v>
      </c>
      <c r="Y24" s="37">
        <f t="shared" si="6"/>
        <v>445</v>
      </c>
      <c r="Z24" s="3">
        <f t="shared" si="7"/>
        <v>74.16666666666667</v>
      </c>
    </row>
    <row r="25" spans="1:26" ht="15">
      <c r="A25" s="37">
        <v>15</v>
      </c>
      <c r="B25" s="37" t="s">
        <v>216</v>
      </c>
      <c r="C25" s="37">
        <v>25</v>
      </c>
      <c r="D25" s="37">
        <v>43</v>
      </c>
      <c r="E25" s="37">
        <v>3</v>
      </c>
      <c r="F25" s="37">
        <f t="shared" si="0"/>
        <v>68</v>
      </c>
      <c r="G25" s="37">
        <v>23</v>
      </c>
      <c r="H25" s="37">
        <v>30</v>
      </c>
      <c r="I25" s="37">
        <v>3</v>
      </c>
      <c r="J25" s="37">
        <f t="shared" si="1"/>
        <v>53</v>
      </c>
      <c r="K25" s="37">
        <v>20</v>
      </c>
      <c r="L25" s="37">
        <v>29</v>
      </c>
      <c r="M25" s="37">
        <v>3</v>
      </c>
      <c r="N25" s="37">
        <f t="shared" si="2"/>
        <v>49</v>
      </c>
      <c r="O25" s="37">
        <v>22</v>
      </c>
      <c r="P25" s="37">
        <v>39</v>
      </c>
      <c r="Q25" s="37">
        <v>3</v>
      </c>
      <c r="R25" s="37">
        <f t="shared" si="3"/>
        <v>61</v>
      </c>
      <c r="S25" s="37">
        <v>54</v>
      </c>
      <c r="T25" s="37">
        <v>124</v>
      </c>
      <c r="U25" s="37">
        <v>9</v>
      </c>
      <c r="V25" s="37">
        <f t="shared" si="4"/>
        <v>178</v>
      </c>
      <c r="W25" s="37">
        <f t="shared" si="5"/>
        <v>21</v>
      </c>
      <c r="X25" s="37">
        <v>0</v>
      </c>
      <c r="Y25" s="37">
        <f t="shared" si="6"/>
        <v>409</v>
      </c>
      <c r="Z25" s="3">
        <f t="shared" si="7"/>
        <v>68.16666666666666</v>
      </c>
    </row>
    <row r="26" spans="1:26" ht="15">
      <c r="A26" s="37">
        <v>16</v>
      </c>
      <c r="B26" s="37" t="s">
        <v>217</v>
      </c>
      <c r="C26" s="37">
        <v>20</v>
      </c>
      <c r="D26" s="37">
        <v>27</v>
      </c>
      <c r="E26" s="37">
        <v>3</v>
      </c>
      <c r="F26" s="37">
        <f t="shared" si="0"/>
        <v>47</v>
      </c>
      <c r="G26" s="37">
        <v>22</v>
      </c>
      <c r="H26" s="37">
        <v>40</v>
      </c>
      <c r="I26" s="37">
        <v>3</v>
      </c>
      <c r="J26" s="37">
        <f t="shared" si="1"/>
        <v>62</v>
      </c>
      <c r="K26" s="37">
        <v>19</v>
      </c>
      <c r="L26" s="37">
        <v>36</v>
      </c>
      <c r="M26" s="37">
        <v>3</v>
      </c>
      <c r="N26" s="37">
        <f t="shared" si="2"/>
        <v>55</v>
      </c>
      <c r="O26" s="37">
        <v>22</v>
      </c>
      <c r="P26" s="37">
        <v>38</v>
      </c>
      <c r="Q26" s="37">
        <v>3</v>
      </c>
      <c r="R26" s="37">
        <f t="shared" si="3"/>
        <v>60</v>
      </c>
      <c r="S26" s="37">
        <v>56</v>
      </c>
      <c r="T26" s="37">
        <v>130</v>
      </c>
      <c r="U26" s="37">
        <v>9</v>
      </c>
      <c r="V26" s="37">
        <f t="shared" si="4"/>
        <v>186</v>
      </c>
      <c r="W26" s="37">
        <f t="shared" si="5"/>
        <v>21</v>
      </c>
      <c r="X26" s="37">
        <v>0</v>
      </c>
      <c r="Y26" s="37">
        <f t="shared" si="6"/>
        <v>410</v>
      </c>
      <c r="Z26" s="3">
        <f t="shared" si="7"/>
        <v>68.33333333333333</v>
      </c>
    </row>
    <row r="27" spans="1:26" ht="15">
      <c r="A27" s="37">
        <v>17</v>
      </c>
      <c r="B27" s="37" t="s">
        <v>218</v>
      </c>
      <c r="C27" s="37">
        <v>20</v>
      </c>
      <c r="D27" s="37">
        <v>26</v>
      </c>
      <c r="E27" s="37">
        <v>3</v>
      </c>
      <c r="F27" s="37">
        <f t="shared" si="0"/>
        <v>46</v>
      </c>
      <c r="G27" s="37">
        <v>25</v>
      </c>
      <c r="H27" s="37">
        <v>37</v>
      </c>
      <c r="I27" s="37">
        <v>3</v>
      </c>
      <c r="J27" s="37">
        <f t="shared" si="1"/>
        <v>62</v>
      </c>
      <c r="K27" s="37">
        <v>19</v>
      </c>
      <c r="L27" s="37">
        <v>30</v>
      </c>
      <c r="M27" s="37">
        <v>3</v>
      </c>
      <c r="N27" s="37">
        <f t="shared" si="2"/>
        <v>49</v>
      </c>
      <c r="O27" s="37">
        <v>21</v>
      </c>
      <c r="P27" s="37">
        <v>27</v>
      </c>
      <c r="Q27" s="37">
        <v>3</v>
      </c>
      <c r="R27" s="37">
        <f t="shared" si="3"/>
        <v>48</v>
      </c>
      <c r="S27" s="37">
        <v>60</v>
      </c>
      <c r="T27" s="37">
        <v>128</v>
      </c>
      <c r="U27" s="37">
        <v>9</v>
      </c>
      <c r="V27" s="37">
        <f t="shared" si="4"/>
        <v>188</v>
      </c>
      <c r="W27" s="37">
        <f t="shared" si="5"/>
        <v>21</v>
      </c>
      <c r="X27" s="37">
        <v>0</v>
      </c>
      <c r="Y27" s="37">
        <f t="shared" si="6"/>
        <v>393</v>
      </c>
      <c r="Z27" s="3">
        <f t="shared" si="7"/>
        <v>65.5</v>
      </c>
    </row>
    <row r="28" spans="1:26" ht="15">
      <c r="A28" s="37">
        <v>18</v>
      </c>
      <c r="B28" s="37" t="s">
        <v>219</v>
      </c>
      <c r="C28" s="37">
        <v>17</v>
      </c>
      <c r="D28" s="37">
        <v>35</v>
      </c>
      <c r="E28" s="37">
        <v>3</v>
      </c>
      <c r="F28" s="37">
        <f t="shared" si="0"/>
        <v>52</v>
      </c>
      <c r="G28" s="37">
        <v>24</v>
      </c>
      <c r="H28" s="37">
        <v>5</v>
      </c>
      <c r="I28" s="37">
        <v>0</v>
      </c>
      <c r="J28" s="37">
        <f t="shared" si="1"/>
        <v>29</v>
      </c>
      <c r="K28" s="37">
        <v>22</v>
      </c>
      <c r="L28" s="37">
        <v>5</v>
      </c>
      <c r="M28" s="37">
        <v>0</v>
      </c>
      <c r="N28" s="37">
        <f t="shared" si="2"/>
        <v>27</v>
      </c>
      <c r="O28" s="37">
        <v>22</v>
      </c>
      <c r="P28" s="37">
        <v>27</v>
      </c>
      <c r="Q28" s="37">
        <v>3</v>
      </c>
      <c r="R28" s="37">
        <f t="shared" si="3"/>
        <v>49</v>
      </c>
      <c r="S28" s="37">
        <v>52</v>
      </c>
      <c r="T28" s="37">
        <v>120</v>
      </c>
      <c r="U28" s="37">
        <v>9</v>
      </c>
      <c r="V28" s="37">
        <f t="shared" si="4"/>
        <v>172</v>
      </c>
      <c r="W28" s="37">
        <f t="shared" si="5"/>
        <v>15</v>
      </c>
      <c r="X28" s="37">
        <v>2</v>
      </c>
      <c r="Y28" s="37">
        <f t="shared" si="6"/>
        <v>329</v>
      </c>
      <c r="Z28" s="3">
        <f t="shared" si="7"/>
        <v>54.833333333333336</v>
      </c>
    </row>
    <row r="29" spans="1:26" ht="15">
      <c r="A29" s="37">
        <v>19</v>
      </c>
      <c r="B29" s="37" t="s">
        <v>220</v>
      </c>
      <c r="C29" s="37">
        <v>16</v>
      </c>
      <c r="D29" s="37">
        <v>37</v>
      </c>
      <c r="E29" s="37">
        <v>3</v>
      </c>
      <c r="F29" s="37">
        <f t="shared" si="0"/>
        <v>53</v>
      </c>
      <c r="G29" s="37">
        <v>21</v>
      </c>
      <c r="H29" s="37">
        <v>30</v>
      </c>
      <c r="I29" s="37">
        <v>3</v>
      </c>
      <c r="J29" s="37">
        <f t="shared" si="1"/>
        <v>51</v>
      </c>
      <c r="K29" s="37">
        <v>22</v>
      </c>
      <c r="L29" s="37">
        <v>31</v>
      </c>
      <c r="M29" s="37">
        <v>3</v>
      </c>
      <c r="N29" s="37">
        <f t="shared" si="2"/>
        <v>53</v>
      </c>
      <c r="O29" s="37">
        <v>22</v>
      </c>
      <c r="P29" s="37">
        <v>38</v>
      </c>
      <c r="Q29" s="37">
        <v>3</v>
      </c>
      <c r="R29" s="37">
        <f t="shared" si="3"/>
        <v>60</v>
      </c>
      <c r="S29" s="37">
        <v>52</v>
      </c>
      <c r="T29" s="37">
        <v>123</v>
      </c>
      <c r="U29" s="37">
        <v>9</v>
      </c>
      <c r="V29" s="37">
        <f t="shared" si="4"/>
        <v>175</v>
      </c>
      <c r="W29" s="37">
        <f t="shared" si="5"/>
        <v>21</v>
      </c>
      <c r="X29" s="37">
        <v>0</v>
      </c>
      <c r="Y29" s="37">
        <f t="shared" si="6"/>
        <v>392</v>
      </c>
      <c r="Z29" s="3">
        <f t="shared" si="7"/>
        <v>65.33333333333333</v>
      </c>
    </row>
    <row r="30" spans="1:26" ht="15">
      <c r="A30" s="37">
        <v>20</v>
      </c>
      <c r="B30" s="37" t="s">
        <v>221</v>
      </c>
      <c r="C30" s="37">
        <v>22</v>
      </c>
      <c r="D30" s="37">
        <v>36</v>
      </c>
      <c r="E30" s="37">
        <v>3</v>
      </c>
      <c r="F30" s="37">
        <f t="shared" si="0"/>
        <v>58</v>
      </c>
      <c r="G30" s="37">
        <v>25</v>
      </c>
      <c r="H30" s="37">
        <v>53</v>
      </c>
      <c r="I30" s="37">
        <v>3</v>
      </c>
      <c r="J30" s="37">
        <f t="shared" si="1"/>
        <v>78</v>
      </c>
      <c r="K30" s="37">
        <v>22</v>
      </c>
      <c r="L30" s="37">
        <v>47</v>
      </c>
      <c r="M30" s="37">
        <v>3</v>
      </c>
      <c r="N30" s="37">
        <f t="shared" si="2"/>
        <v>69</v>
      </c>
      <c r="O30" s="37">
        <v>24</v>
      </c>
      <c r="P30" s="37">
        <v>42</v>
      </c>
      <c r="Q30" s="37">
        <v>3</v>
      </c>
      <c r="R30" s="37">
        <f t="shared" si="3"/>
        <v>66</v>
      </c>
      <c r="S30" s="37">
        <v>58</v>
      </c>
      <c r="T30" s="37">
        <v>129</v>
      </c>
      <c r="U30" s="37">
        <v>9</v>
      </c>
      <c r="V30" s="37">
        <f t="shared" si="4"/>
        <v>187</v>
      </c>
      <c r="W30" s="37">
        <f t="shared" si="5"/>
        <v>21</v>
      </c>
      <c r="X30" s="37">
        <v>0</v>
      </c>
      <c r="Y30" s="37">
        <f t="shared" si="6"/>
        <v>458</v>
      </c>
      <c r="Z30" s="3">
        <f t="shared" si="7"/>
        <v>76.33333333333333</v>
      </c>
    </row>
    <row r="31" spans="1:26" ht="15">
      <c r="A31" s="37">
        <v>21</v>
      </c>
      <c r="B31" s="37" t="s">
        <v>222</v>
      </c>
      <c r="C31" s="37">
        <v>21</v>
      </c>
      <c r="D31" s="37">
        <v>31</v>
      </c>
      <c r="E31" s="37">
        <v>3</v>
      </c>
      <c r="F31" s="37">
        <f t="shared" si="0"/>
        <v>52</v>
      </c>
      <c r="G31" s="37">
        <v>23</v>
      </c>
      <c r="H31" s="37">
        <v>45</v>
      </c>
      <c r="I31" s="37">
        <v>3</v>
      </c>
      <c r="J31" s="37">
        <f t="shared" si="1"/>
        <v>68</v>
      </c>
      <c r="K31" s="37">
        <v>16</v>
      </c>
      <c r="L31" s="37">
        <v>44</v>
      </c>
      <c r="M31" s="37">
        <v>3</v>
      </c>
      <c r="N31" s="37">
        <f t="shared" si="2"/>
        <v>60</v>
      </c>
      <c r="O31" s="37">
        <v>22</v>
      </c>
      <c r="P31" s="37">
        <v>43</v>
      </c>
      <c r="Q31" s="37">
        <v>3</v>
      </c>
      <c r="R31" s="37">
        <f t="shared" si="3"/>
        <v>65</v>
      </c>
      <c r="S31" s="37">
        <v>57</v>
      </c>
      <c r="T31" s="37">
        <v>122</v>
      </c>
      <c r="U31" s="37">
        <v>9</v>
      </c>
      <c r="V31" s="37">
        <f t="shared" si="4"/>
        <v>179</v>
      </c>
      <c r="W31" s="37">
        <f t="shared" si="5"/>
        <v>21</v>
      </c>
      <c r="X31" s="37">
        <v>0</v>
      </c>
      <c r="Y31" s="37">
        <f t="shared" si="6"/>
        <v>424</v>
      </c>
      <c r="Z31" s="3">
        <f t="shared" si="7"/>
        <v>70.66666666666667</v>
      </c>
    </row>
    <row r="32" spans="1:26" ht="15">
      <c r="A32" s="37">
        <v>22</v>
      </c>
      <c r="B32" s="37" t="s">
        <v>223</v>
      </c>
      <c r="C32" s="37">
        <v>18</v>
      </c>
      <c r="D32" s="37">
        <v>35</v>
      </c>
      <c r="E32" s="37">
        <v>3</v>
      </c>
      <c r="F32" s="37">
        <f t="shared" si="0"/>
        <v>53</v>
      </c>
      <c r="G32" s="37">
        <v>24</v>
      </c>
      <c r="H32" s="37">
        <v>26</v>
      </c>
      <c r="I32" s="37">
        <v>3</v>
      </c>
      <c r="J32" s="37">
        <f t="shared" si="1"/>
        <v>50</v>
      </c>
      <c r="K32" s="37">
        <v>21</v>
      </c>
      <c r="L32" s="37">
        <v>18</v>
      </c>
      <c r="M32" s="37">
        <v>0</v>
      </c>
      <c r="N32" s="37">
        <f t="shared" si="2"/>
        <v>39</v>
      </c>
      <c r="O32" s="37">
        <v>24</v>
      </c>
      <c r="P32" s="37">
        <v>37</v>
      </c>
      <c r="Q32" s="37">
        <v>3</v>
      </c>
      <c r="R32" s="37">
        <f t="shared" si="3"/>
        <v>61</v>
      </c>
      <c r="S32" s="37">
        <v>56</v>
      </c>
      <c r="T32" s="37">
        <v>122</v>
      </c>
      <c r="U32" s="37">
        <v>9</v>
      </c>
      <c r="V32" s="37">
        <f t="shared" si="4"/>
        <v>178</v>
      </c>
      <c r="W32" s="37">
        <f t="shared" si="5"/>
        <v>18</v>
      </c>
      <c r="X32" s="37">
        <v>1</v>
      </c>
      <c r="Y32" s="37">
        <f t="shared" si="6"/>
        <v>381</v>
      </c>
      <c r="Z32" s="3">
        <f t="shared" si="7"/>
        <v>63.5</v>
      </c>
    </row>
    <row r="33" spans="1:26" ht="15">
      <c r="A33" s="37">
        <v>23</v>
      </c>
      <c r="B33" s="37" t="s">
        <v>224</v>
      </c>
      <c r="C33" s="37">
        <v>21</v>
      </c>
      <c r="D33" s="37">
        <v>3</v>
      </c>
      <c r="E33" s="37">
        <v>0</v>
      </c>
      <c r="F33" s="37">
        <f t="shared" si="0"/>
        <v>24</v>
      </c>
      <c r="G33" s="37">
        <v>21</v>
      </c>
      <c r="H33" s="37">
        <v>29</v>
      </c>
      <c r="I33" s="37">
        <v>3</v>
      </c>
      <c r="J33" s="37">
        <f t="shared" si="1"/>
        <v>50</v>
      </c>
      <c r="K33" s="37">
        <v>16</v>
      </c>
      <c r="L33" s="37">
        <v>19</v>
      </c>
      <c r="M33" s="37">
        <v>0</v>
      </c>
      <c r="N33" s="37">
        <f t="shared" si="2"/>
        <v>35</v>
      </c>
      <c r="O33" s="37">
        <v>22</v>
      </c>
      <c r="P33" s="37">
        <v>33</v>
      </c>
      <c r="Q33" s="37">
        <v>3</v>
      </c>
      <c r="R33" s="37">
        <f t="shared" si="3"/>
        <v>55</v>
      </c>
      <c r="S33" s="37">
        <v>51</v>
      </c>
      <c r="T33" s="37">
        <v>120</v>
      </c>
      <c r="U33" s="37">
        <v>9</v>
      </c>
      <c r="V33" s="37">
        <f t="shared" si="4"/>
        <v>171</v>
      </c>
      <c r="W33" s="37">
        <f t="shared" si="5"/>
        <v>15</v>
      </c>
      <c r="X33" s="37">
        <v>2</v>
      </c>
      <c r="Y33" s="37">
        <f t="shared" si="6"/>
        <v>335</v>
      </c>
      <c r="Z33" s="3">
        <f t="shared" si="7"/>
        <v>55.833333333333336</v>
      </c>
    </row>
    <row r="34" spans="1:26" ht="15">
      <c r="A34" s="37">
        <v>24</v>
      </c>
      <c r="B34" s="37" t="s">
        <v>225</v>
      </c>
      <c r="C34" s="37">
        <v>22</v>
      </c>
      <c r="D34" s="37">
        <v>31</v>
      </c>
      <c r="E34" s="37">
        <v>3</v>
      </c>
      <c r="F34" s="37">
        <f t="shared" si="0"/>
        <v>53</v>
      </c>
      <c r="G34" s="37">
        <v>25</v>
      </c>
      <c r="H34" s="37">
        <v>42</v>
      </c>
      <c r="I34" s="37">
        <v>3</v>
      </c>
      <c r="J34" s="37">
        <f t="shared" si="1"/>
        <v>67</v>
      </c>
      <c r="K34" s="37">
        <v>19</v>
      </c>
      <c r="L34" s="37">
        <v>31</v>
      </c>
      <c r="M34" s="37">
        <v>3</v>
      </c>
      <c r="N34" s="37">
        <f t="shared" si="2"/>
        <v>50</v>
      </c>
      <c r="O34" s="37">
        <v>23</v>
      </c>
      <c r="P34" s="37">
        <v>34</v>
      </c>
      <c r="Q34" s="37">
        <v>3</v>
      </c>
      <c r="R34" s="37">
        <f t="shared" si="3"/>
        <v>57</v>
      </c>
      <c r="S34" s="37">
        <v>52</v>
      </c>
      <c r="T34" s="37">
        <v>120</v>
      </c>
      <c r="U34" s="37">
        <v>9</v>
      </c>
      <c r="V34" s="37">
        <f t="shared" si="4"/>
        <v>172</v>
      </c>
      <c r="W34" s="37">
        <f t="shared" si="5"/>
        <v>21</v>
      </c>
      <c r="X34" s="37">
        <v>0</v>
      </c>
      <c r="Y34" s="37">
        <f t="shared" si="6"/>
        <v>399</v>
      </c>
      <c r="Z34" s="3">
        <f t="shared" si="7"/>
        <v>66.5</v>
      </c>
    </row>
    <row r="35" spans="1:26" ht="15">
      <c r="A35" s="37">
        <v>25</v>
      </c>
      <c r="B35" s="37" t="s">
        <v>226</v>
      </c>
      <c r="C35" s="37">
        <v>19</v>
      </c>
      <c r="D35" s="37">
        <v>29</v>
      </c>
      <c r="E35" s="37">
        <v>3</v>
      </c>
      <c r="F35" s="37">
        <f t="shared" si="0"/>
        <v>48</v>
      </c>
      <c r="G35" s="37">
        <v>23</v>
      </c>
      <c r="H35" s="37">
        <v>42</v>
      </c>
      <c r="I35" s="37">
        <v>3</v>
      </c>
      <c r="J35" s="37">
        <f t="shared" si="1"/>
        <v>65</v>
      </c>
      <c r="K35" s="37">
        <v>20</v>
      </c>
      <c r="L35" s="37">
        <v>35</v>
      </c>
      <c r="M35" s="37">
        <v>3</v>
      </c>
      <c r="N35" s="37">
        <f t="shared" si="2"/>
        <v>55</v>
      </c>
      <c r="O35" s="37">
        <v>22</v>
      </c>
      <c r="P35" s="37">
        <v>27</v>
      </c>
      <c r="Q35" s="37">
        <v>3</v>
      </c>
      <c r="R35" s="37">
        <f t="shared" si="3"/>
        <v>49</v>
      </c>
      <c r="S35" s="37">
        <v>54</v>
      </c>
      <c r="T35" s="37">
        <v>114</v>
      </c>
      <c r="U35" s="37">
        <v>9</v>
      </c>
      <c r="V35" s="37">
        <f t="shared" si="4"/>
        <v>168</v>
      </c>
      <c r="W35" s="37">
        <f t="shared" si="5"/>
        <v>21</v>
      </c>
      <c r="X35" s="37">
        <v>0</v>
      </c>
      <c r="Y35" s="37">
        <f t="shared" si="6"/>
        <v>385</v>
      </c>
      <c r="Z35" s="3">
        <f t="shared" si="7"/>
        <v>64.16666666666667</v>
      </c>
    </row>
    <row r="36" spans="1:26" ht="15">
      <c r="A36" s="37">
        <v>26</v>
      </c>
      <c r="B36" s="37" t="s">
        <v>227</v>
      </c>
      <c r="C36" s="37">
        <v>23</v>
      </c>
      <c r="D36" s="37">
        <v>50</v>
      </c>
      <c r="E36" s="37">
        <v>3</v>
      </c>
      <c r="F36" s="37">
        <f t="shared" si="0"/>
        <v>73</v>
      </c>
      <c r="G36" s="37">
        <v>24</v>
      </c>
      <c r="H36" s="37">
        <v>33</v>
      </c>
      <c r="I36" s="37">
        <v>3</v>
      </c>
      <c r="J36" s="37">
        <f t="shared" si="1"/>
        <v>57</v>
      </c>
      <c r="K36" s="37">
        <v>22</v>
      </c>
      <c r="L36" s="37">
        <v>33</v>
      </c>
      <c r="M36" s="37">
        <v>3</v>
      </c>
      <c r="N36" s="37">
        <f t="shared" si="2"/>
        <v>55</v>
      </c>
      <c r="O36" s="37">
        <v>23</v>
      </c>
      <c r="P36" s="37">
        <v>53</v>
      </c>
      <c r="Q36" s="37">
        <v>3</v>
      </c>
      <c r="R36" s="37">
        <f t="shared" si="3"/>
        <v>76</v>
      </c>
      <c r="S36" s="37">
        <v>56</v>
      </c>
      <c r="T36" s="37">
        <v>129</v>
      </c>
      <c r="U36" s="37">
        <v>9</v>
      </c>
      <c r="V36" s="37">
        <f t="shared" si="4"/>
        <v>185</v>
      </c>
      <c r="W36" s="37">
        <f t="shared" si="5"/>
        <v>21</v>
      </c>
      <c r="X36" s="37">
        <v>0</v>
      </c>
      <c r="Y36" s="37">
        <f t="shared" si="6"/>
        <v>446</v>
      </c>
      <c r="Z36" s="3">
        <f t="shared" si="7"/>
        <v>74.33333333333333</v>
      </c>
    </row>
    <row r="37" spans="1:26" ht="15">
      <c r="A37" s="37">
        <v>27</v>
      </c>
      <c r="B37" s="37" t="s">
        <v>228</v>
      </c>
      <c r="C37" s="37">
        <v>20</v>
      </c>
      <c r="D37" s="37">
        <v>68</v>
      </c>
      <c r="E37" s="37">
        <v>3</v>
      </c>
      <c r="F37" s="37">
        <f t="shared" si="0"/>
        <v>88</v>
      </c>
      <c r="G37" s="37">
        <v>23</v>
      </c>
      <c r="H37" s="37">
        <v>37</v>
      </c>
      <c r="I37" s="37">
        <v>3</v>
      </c>
      <c r="J37" s="37">
        <f t="shared" si="1"/>
        <v>60</v>
      </c>
      <c r="K37" s="37">
        <v>23</v>
      </c>
      <c r="L37" s="37">
        <v>35</v>
      </c>
      <c r="M37" s="37">
        <v>3</v>
      </c>
      <c r="N37" s="37">
        <f t="shared" si="2"/>
        <v>58</v>
      </c>
      <c r="O37" s="37">
        <v>23</v>
      </c>
      <c r="P37" s="37">
        <v>41</v>
      </c>
      <c r="Q37" s="37">
        <v>3</v>
      </c>
      <c r="R37" s="37">
        <f t="shared" si="3"/>
        <v>64</v>
      </c>
      <c r="S37" s="37">
        <v>50</v>
      </c>
      <c r="T37" s="37">
        <v>129</v>
      </c>
      <c r="U37" s="37">
        <v>9</v>
      </c>
      <c r="V37" s="37">
        <f t="shared" si="4"/>
        <v>179</v>
      </c>
      <c r="W37" s="37">
        <f t="shared" si="5"/>
        <v>21</v>
      </c>
      <c r="X37" s="37">
        <v>0</v>
      </c>
      <c r="Y37" s="37">
        <f t="shared" si="6"/>
        <v>449</v>
      </c>
      <c r="Z37" s="3">
        <f t="shared" si="7"/>
        <v>74.83333333333333</v>
      </c>
    </row>
    <row r="38" spans="1:26" ht="15">
      <c r="A38" s="37">
        <v>28</v>
      </c>
      <c r="B38" s="37" t="s">
        <v>229</v>
      </c>
      <c r="C38" s="37">
        <v>23</v>
      </c>
      <c r="D38" s="37">
        <v>27</v>
      </c>
      <c r="E38" s="37">
        <v>3</v>
      </c>
      <c r="F38" s="37">
        <f t="shared" si="0"/>
        <v>50</v>
      </c>
      <c r="G38" s="37">
        <v>26</v>
      </c>
      <c r="H38" s="37">
        <v>44</v>
      </c>
      <c r="I38" s="37">
        <v>3</v>
      </c>
      <c r="J38" s="37">
        <f t="shared" si="1"/>
        <v>70</v>
      </c>
      <c r="K38" s="37">
        <v>24</v>
      </c>
      <c r="L38" s="37">
        <v>37</v>
      </c>
      <c r="M38" s="37">
        <v>3</v>
      </c>
      <c r="N38" s="37">
        <v>0</v>
      </c>
      <c r="O38" s="37">
        <v>23</v>
      </c>
      <c r="P38" s="37">
        <v>39</v>
      </c>
      <c r="Q38" s="37">
        <v>3</v>
      </c>
      <c r="R38" s="37">
        <v>0</v>
      </c>
      <c r="S38" s="37">
        <v>57</v>
      </c>
      <c r="T38" s="37">
        <v>126</v>
      </c>
      <c r="U38" s="37">
        <v>9</v>
      </c>
      <c r="V38" s="37">
        <f t="shared" si="4"/>
        <v>183</v>
      </c>
      <c r="W38" s="37">
        <f t="shared" si="5"/>
        <v>21</v>
      </c>
      <c r="X38" s="37">
        <v>0</v>
      </c>
      <c r="Y38" s="37">
        <f t="shared" si="6"/>
        <v>303</v>
      </c>
      <c r="Z38" s="3">
        <f t="shared" si="7"/>
        <v>50.5</v>
      </c>
    </row>
    <row r="39" spans="1:26" ht="15">
      <c r="A39" s="37">
        <v>29</v>
      </c>
      <c r="B39" s="37" t="s">
        <v>230</v>
      </c>
      <c r="C39" s="37">
        <v>23</v>
      </c>
      <c r="D39" s="37">
        <v>43</v>
      </c>
      <c r="E39" s="37">
        <v>3</v>
      </c>
      <c r="F39" s="37">
        <f t="shared" si="0"/>
        <v>66</v>
      </c>
      <c r="G39" s="37">
        <v>26</v>
      </c>
      <c r="H39" s="37">
        <v>54</v>
      </c>
      <c r="I39" s="37">
        <v>3</v>
      </c>
      <c r="J39" s="37">
        <f t="shared" si="1"/>
        <v>80</v>
      </c>
      <c r="K39" s="37">
        <v>24</v>
      </c>
      <c r="L39" s="37">
        <v>44</v>
      </c>
      <c r="M39" s="37">
        <v>3</v>
      </c>
      <c r="N39" s="37">
        <f aca="true" t="shared" si="8" ref="N39:N46">K39+L39</f>
        <v>68</v>
      </c>
      <c r="O39" s="37">
        <v>24</v>
      </c>
      <c r="P39" s="37">
        <v>68</v>
      </c>
      <c r="Q39" s="37">
        <v>3</v>
      </c>
      <c r="R39" s="37">
        <f aca="true" t="shared" si="9" ref="R39:R46">O39+P39</f>
        <v>92</v>
      </c>
      <c r="S39" s="37">
        <v>58</v>
      </c>
      <c r="T39" s="37">
        <v>135</v>
      </c>
      <c r="U39" s="37">
        <v>9</v>
      </c>
      <c r="V39" s="37">
        <f t="shared" si="4"/>
        <v>193</v>
      </c>
      <c r="W39" s="37">
        <f t="shared" si="5"/>
        <v>21</v>
      </c>
      <c r="X39" s="37">
        <v>0</v>
      </c>
      <c r="Y39" s="37">
        <f t="shared" si="6"/>
        <v>499</v>
      </c>
      <c r="Z39" s="3">
        <f t="shared" si="7"/>
        <v>83.16666666666667</v>
      </c>
    </row>
    <row r="40" spans="1:26" ht="15">
      <c r="A40" s="37">
        <v>30</v>
      </c>
      <c r="B40" s="37" t="s">
        <v>231</v>
      </c>
      <c r="C40" s="37">
        <v>19</v>
      </c>
      <c r="D40" s="37">
        <v>30</v>
      </c>
      <c r="E40" s="37">
        <v>3</v>
      </c>
      <c r="F40" s="37">
        <f t="shared" si="0"/>
        <v>49</v>
      </c>
      <c r="G40" s="37">
        <v>23</v>
      </c>
      <c r="H40" s="37">
        <v>27</v>
      </c>
      <c r="I40" s="37">
        <v>3</v>
      </c>
      <c r="J40" s="37">
        <f t="shared" si="1"/>
        <v>50</v>
      </c>
      <c r="K40" s="37">
        <v>18</v>
      </c>
      <c r="L40" s="37">
        <v>16</v>
      </c>
      <c r="M40" s="37">
        <v>0</v>
      </c>
      <c r="N40" s="37">
        <f t="shared" si="8"/>
        <v>34</v>
      </c>
      <c r="O40" s="37">
        <v>18</v>
      </c>
      <c r="P40" s="37">
        <v>48</v>
      </c>
      <c r="Q40" s="37">
        <v>3</v>
      </c>
      <c r="R40" s="37">
        <f t="shared" si="9"/>
        <v>66</v>
      </c>
      <c r="S40" s="37">
        <v>51</v>
      </c>
      <c r="T40" s="37">
        <v>113</v>
      </c>
      <c r="U40" s="37">
        <v>9</v>
      </c>
      <c r="V40" s="37">
        <f t="shared" si="4"/>
        <v>164</v>
      </c>
      <c r="W40" s="37">
        <f t="shared" si="5"/>
        <v>18</v>
      </c>
      <c r="X40" s="37">
        <v>1</v>
      </c>
      <c r="Y40" s="37">
        <f t="shared" si="6"/>
        <v>363</v>
      </c>
      <c r="Z40" s="3">
        <f t="shared" si="7"/>
        <v>60.5</v>
      </c>
    </row>
    <row r="41" spans="1:26" ht="15">
      <c r="A41" s="37">
        <v>31</v>
      </c>
      <c r="B41" s="37" t="s">
        <v>232</v>
      </c>
      <c r="C41" s="37">
        <v>19</v>
      </c>
      <c r="D41" s="37">
        <v>13</v>
      </c>
      <c r="E41" s="37">
        <v>0</v>
      </c>
      <c r="F41" s="37">
        <f t="shared" si="0"/>
        <v>32</v>
      </c>
      <c r="G41" s="37">
        <v>23</v>
      </c>
      <c r="H41" s="37">
        <v>29</v>
      </c>
      <c r="I41" s="37">
        <v>3</v>
      </c>
      <c r="J41" s="37">
        <f t="shared" si="1"/>
        <v>52</v>
      </c>
      <c r="K41" s="37">
        <v>17</v>
      </c>
      <c r="L41" s="37">
        <v>25</v>
      </c>
      <c r="M41" s="37">
        <v>3</v>
      </c>
      <c r="N41" s="37">
        <f t="shared" si="8"/>
        <v>42</v>
      </c>
      <c r="O41" s="37">
        <v>17</v>
      </c>
      <c r="P41" s="37">
        <v>36</v>
      </c>
      <c r="Q41" s="37">
        <v>3</v>
      </c>
      <c r="R41" s="37">
        <f t="shared" si="9"/>
        <v>53</v>
      </c>
      <c r="S41" s="37">
        <v>52</v>
      </c>
      <c r="T41" s="37">
        <v>112</v>
      </c>
      <c r="U41" s="37">
        <v>9</v>
      </c>
      <c r="V41" s="37">
        <f t="shared" si="4"/>
        <v>164</v>
      </c>
      <c r="W41" s="37">
        <f t="shared" si="5"/>
        <v>18</v>
      </c>
      <c r="X41" s="37">
        <v>1</v>
      </c>
      <c r="Y41" s="37">
        <f t="shared" si="6"/>
        <v>343</v>
      </c>
      <c r="Z41" s="3">
        <f t="shared" si="7"/>
        <v>57.166666666666664</v>
      </c>
    </row>
    <row r="42" spans="1:26" ht="15">
      <c r="A42" s="37">
        <v>32</v>
      </c>
      <c r="B42" s="37" t="s">
        <v>233</v>
      </c>
      <c r="C42" s="37">
        <v>21</v>
      </c>
      <c r="D42" s="37">
        <v>24</v>
      </c>
      <c r="E42" s="37">
        <v>3</v>
      </c>
      <c r="F42" s="37">
        <f t="shared" si="0"/>
        <v>45</v>
      </c>
      <c r="G42" s="37">
        <v>22</v>
      </c>
      <c r="H42" s="37">
        <v>31</v>
      </c>
      <c r="I42" s="37">
        <v>3</v>
      </c>
      <c r="J42" s="37">
        <f t="shared" si="1"/>
        <v>53</v>
      </c>
      <c r="K42" s="37">
        <v>21</v>
      </c>
      <c r="L42" s="37">
        <v>27</v>
      </c>
      <c r="M42" s="37">
        <v>3</v>
      </c>
      <c r="N42" s="37">
        <f t="shared" si="8"/>
        <v>48</v>
      </c>
      <c r="O42" s="37">
        <v>19</v>
      </c>
      <c r="P42" s="37">
        <v>30</v>
      </c>
      <c r="Q42" s="37">
        <v>3</v>
      </c>
      <c r="R42" s="37">
        <f t="shared" si="9"/>
        <v>49</v>
      </c>
      <c r="S42" s="37">
        <v>55</v>
      </c>
      <c r="T42" s="37">
        <v>125</v>
      </c>
      <c r="U42" s="37">
        <v>9</v>
      </c>
      <c r="V42" s="37">
        <f t="shared" si="4"/>
        <v>180</v>
      </c>
      <c r="W42" s="37">
        <f t="shared" si="5"/>
        <v>21</v>
      </c>
      <c r="X42" s="37">
        <v>0</v>
      </c>
      <c r="Y42" s="37">
        <f t="shared" si="6"/>
        <v>375</v>
      </c>
      <c r="Z42" s="3">
        <f t="shared" si="7"/>
        <v>62.5</v>
      </c>
    </row>
    <row r="43" spans="1:26" ht="15">
      <c r="A43" s="37">
        <v>33</v>
      </c>
      <c r="B43" s="37" t="s">
        <v>234</v>
      </c>
      <c r="C43" s="37">
        <v>21</v>
      </c>
      <c r="D43" s="37">
        <v>25</v>
      </c>
      <c r="E43" s="37">
        <v>3</v>
      </c>
      <c r="F43" s="37">
        <f t="shared" si="0"/>
        <v>46</v>
      </c>
      <c r="G43" s="37">
        <v>22</v>
      </c>
      <c r="H43" s="37">
        <v>24</v>
      </c>
      <c r="I43" s="37">
        <v>3</v>
      </c>
      <c r="J43" s="37">
        <f t="shared" si="1"/>
        <v>46</v>
      </c>
      <c r="K43" s="37">
        <v>17</v>
      </c>
      <c r="L43" s="37">
        <v>44</v>
      </c>
      <c r="M43" s="37">
        <v>3</v>
      </c>
      <c r="N43" s="37">
        <f t="shared" si="8"/>
        <v>61</v>
      </c>
      <c r="O43" s="37">
        <v>21</v>
      </c>
      <c r="P43" s="37">
        <v>40</v>
      </c>
      <c r="Q43" s="37">
        <v>3</v>
      </c>
      <c r="R43" s="37">
        <f t="shared" si="9"/>
        <v>61</v>
      </c>
      <c r="S43" s="37">
        <v>55</v>
      </c>
      <c r="T43" s="37">
        <v>123</v>
      </c>
      <c r="U43" s="37">
        <v>9</v>
      </c>
      <c r="V43" s="37">
        <f t="shared" si="4"/>
        <v>178</v>
      </c>
      <c r="W43" s="37">
        <f t="shared" si="5"/>
        <v>21</v>
      </c>
      <c r="X43" s="37">
        <v>0</v>
      </c>
      <c r="Y43" s="37">
        <f t="shared" si="6"/>
        <v>392</v>
      </c>
      <c r="Z43" s="3">
        <f t="shared" si="7"/>
        <v>65.33333333333333</v>
      </c>
    </row>
    <row r="44" spans="1:26" ht="15">
      <c r="A44" s="37">
        <v>34</v>
      </c>
      <c r="B44" s="37" t="s">
        <v>235</v>
      </c>
      <c r="C44" s="37">
        <v>22</v>
      </c>
      <c r="D44" s="37">
        <v>37</v>
      </c>
      <c r="E44" s="37">
        <v>3</v>
      </c>
      <c r="F44" s="37">
        <f t="shared" si="0"/>
        <v>59</v>
      </c>
      <c r="G44" s="37">
        <v>25</v>
      </c>
      <c r="H44" s="37">
        <v>26</v>
      </c>
      <c r="I44" s="37">
        <v>3</v>
      </c>
      <c r="J44" s="37">
        <f t="shared" si="1"/>
        <v>51</v>
      </c>
      <c r="K44" s="37">
        <v>18</v>
      </c>
      <c r="L44" s="37">
        <v>29</v>
      </c>
      <c r="M44" s="37">
        <v>3</v>
      </c>
      <c r="N44" s="37">
        <f t="shared" si="8"/>
        <v>47</v>
      </c>
      <c r="O44" s="37">
        <v>20</v>
      </c>
      <c r="P44" s="37">
        <v>36</v>
      </c>
      <c r="Q44" s="37">
        <v>3</v>
      </c>
      <c r="R44" s="37">
        <f t="shared" si="9"/>
        <v>56</v>
      </c>
      <c r="S44" s="37">
        <v>59</v>
      </c>
      <c r="T44" s="37">
        <v>136</v>
      </c>
      <c r="U44" s="37">
        <v>9</v>
      </c>
      <c r="V44" s="37">
        <f t="shared" si="4"/>
        <v>195</v>
      </c>
      <c r="W44" s="37">
        <f t="shared" si="5"/>
        <v>21</v>
      </c>
      <c r="X44" s="37">
        <v>0</v>
      </c>
      <c r="Y44" s="37">
        <f t="shared" si="6"/>
        <v>408</v>
      </c>
      <c r="Z44" s="3">
        <f t="shared" si="7"/>
        <v>68</v>
      </c>
    </row>
    <row r="45" spans="1:26" ht="15">
      <c r="A45" s="37">
        <v>35</v>
      </c>
      <c r="B45" s="37" t="s">
        <v>236</v>
      </c>
      <c r="C45" s="37">
        <v>20</v>
      </c>
      <c r="D45" s="37">
        <v>37</v>
      </c>
      <c r="E45" s="37">
        <v>3</v>
      </c>
      <c r="F45" s="37">
        <f t="shared" si="0"/>
        <v>57</v>
      </c>
      <c r="G45" s="37">
        <v>23</v>
      </c>
      <c r="H45" s="37">
        <v>39</v>
      </c>
      <c r="I45" s="37">
        <v>3</v>
      </c>
      <c r="J45" s="37">
        <f t="shared" si="1"/>
        <v>62</v>
      </c>
      <c r="K45" s="37">
        <v>16</v>
      </c>
      <c r="L45" s="37">
        <v>28</v>
      </c>
      <c r="M45" s="37">
        <v>3</v>
      </c>
      <c r="N45" s="37">
        <f t="shared" si="8"/>
        <v>44</v>
      </c>
      <c r="O45" s="37">
        <v>19</v>
      </c>
      <c r="P45" s="37">
        <v>35</v>
      </c>
      <c r="Q45" s="37">
        <v>3</v>
      </c>
      <c r="R45" s="37">
        <f t="shared" si="9"/>
        <v>54</v>
      </c>
      <c r="S45" s="37">
        <v>57</v>
      </c>
      <c r="T45" s="37">
        <v>131</v>
      </c>
      <c r="U45" s="37">
        <v>9</v>
      </c>
      <c r="V45" s="37">
        <f t="shared" si="4"/>
        <v>188</v>
      </c>
      <c r="W45" s="37">
        <f t="shared" si="5"/>
        <v>21</v>
      </c>
      <c r="X45" s="37">
        <v>0</v>
      </c>
      <c r="Y45" s="37">
        <f t="shared" si="6"/>
        <v>405</v>
      </c>
      <c r="Z45" s="3">
        <f t="shared" si="7"/>
        <v>67.5</v>
      </c>
    </row>
    <row r="46" spans="1:26" ht="15">
      <c r="A46" s="37">
        <v>36</v>
      </c>
      <c r="B46" s="37" t="s">
        <v>237</v>
      </c>
      <c r="C46" s="37">
        <v>22</v>
      </c>
      <c r="D46" s="37">
        <v>18</v>
      </c>
      <c r="E46" s="37">
        <v>0</v>
      </c>
      <c r="F46" s="37">
        <f t="shared" si="0"/>
        <v>40</v>
      </c>
      <c r="G46" s="37">
        <v>24</v>
      </c>
      <c r="H46" s="37">
        <v>37</v>
      </c>
      <c r="I46" s="37">
        <v>3</v>
      </c>
      <c r="J46" s="37">
        <f t="shared" si="1"/>
        <v>61</v>
      </c>
      <c r="K46" s="37">
        <v>16</v>
      </c>
      <c r="L46" s="37">
        <v>28</v>
      </c>
      <c r="M46" s="37">
        <v>3</v>
      </c>
      <c r="N46" s="37">
        <f t="shared" si="8"/>
        <v>44</v>
      </c>
      <c r="O46" s="37">
        <v>20</v>
      </c>
      <c r="P46" s="37">
        <v>40</v>
      </c>
      <c r="Q46" s="37">
        <v>3</v>
      </c>
      <c r="R46" s="37">
        <f t="shared" si="9"/>
        <v>60</v>
      </c>
      <c r="S46" s="37">
        <v>52</v>
      </c>
      <c r="T46" s="37">
        <v>120</v>
      </c>
      <c r="U46" s="37">
        <v>9</v>
      </c>
      <c r="V46" s="37">
        <f t="shared" si="4"/>
        <v>172</v>
      </c>
      <c r="W46" s="37">
        <f t="shared" si="5"/>
        <v>18</v>
      </c>
      <c r="X46" s="37">
        <v>1</v>
      </c>
      <c r="Y46" s="37">
        <f t="shared" si="6"/>
        <v>377</v>
      </c>
      <c r="Z46" s="3">
        <f t="shared" si="7"/>
        <v>62.83333333333333</v>
      </c>
    </row>
  </sheetData>
  <sheetProtection/>
  <mergeCells count="15">
    <mergeCell ref="X9:X10"/>
    <mergeCell ref="W9:W10"/>
    <mergeCell ref="Y9:Y10"/>
    <mergeCell ref="A5:Z5"/>
    <mergeCell ref="A6:Z6"/>
    <mergeCell ref="A7:Z7"/>
    <mergeCell ref="A8:Z8"/>
    <mergeCell ref="A9:A10"/>
    <mergeCell ref="B9:B10"/>
    <mergeCell ref="C9:F9"/>
    <mergeCell ref="G9:J9"/>
    <mergeCell ref="K9:N9"/>
    <mergeCell ref="O9:R9"/>
    <mergeCell ref="Z9:Z10"/>
    <mergeCell ref="S9:V9"/>
  </mergeCells>
  <printOptions/>
  <pageMargins left="0.7" right="0.7" top="0.75" bottom="0.75" header="0.3" footer="0.3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Z32"/>
  <sheetViews>
    <sheetView zoomScalePageLayoutView="0" workbookViewId="0" topLeftCell="A1">
      <selection activeCell="AB9" sqref="AB9"/>
    </sheetView>
  </sheetViews>
  <sheetFormatPr defaultColWidth="9.140625" defaultRowHeight="15"/>
  <cols>
    <col min="1" max="1" width="5.421875" style="0" bestFit="1" customWidth="1"/>
    <col min="2" max="2" width="11.8515625" style="0" bestFit="1" customWidth="1"/>
    <col min="3" max="4" width="4.140625" style="0" bestFit="1" customWidth="1"/>
    <col min="5" max="5" width="2.8515625" style="0" bestFit="1" customWidth="1"/>
    <col min="6" max="8" width="4.140625" style="0" bestFit="1" customWidth="1"/>
    <col min="9" max="9" width="2.8515625" style="0" bestFit="1" customWidth="1"/>
    <col min="10" max="12" width="4.140625" style="0" bestFit="1" customWidth="1"/>
    <col min="13" max="13" width="2.8515625" style="0" bestFit="1" customWidth="1"/>
    <col min="14" max="16" width="4.140625" style="0" bestFit="1" customWidth="1"/>
    <col min="17" max="17" width="2.8515625" style="0" bestFit="1" customWidth="1"/>
    <col min="18" max="19" width="4.140625" style="0" bestFit="1" customWidth="1"/>
    <col min="20" max="20" width="5.140625" style="0" bestFit="1" customWidth="1"/>
    <col min="21" max="21" width="2.8515625" style="0" bestFit="1" customWidth="1"/>
    <col min="22" max="22" width="5.140625" style="0" bestFit="1" customWidth="1"/>
    <col min="23" max="23" width="7.57421875" style="0" bestFit="1" customWidth="1"/>
    <col min="24" max="24" width="6.8515625" style="0" bestFit="1" customWidth="1"/>
    <col min="25" max="25" width="5.7109375" style="0" bestFit="1" customWidth="1"/>
    <col min="26" max="26" width="7.00390625" style="0" bestFit="1" customWidth="1"/>
  </cols>
  <sheetData>
    <row r="5" spans="1:26" ht="15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7.25">
      <c r="A7" s="46" t="s">
        <v>245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7.25">
      <c r="A8" s="46" t="s">
        <v>246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54" customHeight="1">
      <c r="A9" s="47" t="s">
        <v>2</v>
      </c>
      <c r="B9" s="47" t="s">
        <v>3</v>
      </c>
      <c r="C9" s="48" t="s">
        <v>278</v>
      </c>
      <c r="D9" s="49"/>
      <c r="E9" s="49"/>
      <c r="F9" s="50"/>
      <c r="G9" s="48" t="s">
        <v>280</v>
      </c>
      <c r="H9" s="49"/>
      <c r="I9" s="49"/>
      <c r="J9" s="50"/>
      <c r="K9" s="48" t="s">
        <v>282</v>
      </c>
      <c r="L9" s="49"/>
      <c r="M9" s="49"/>
      <c r="N9" s="50"/>
      <c r="O9" s="48" t="s">
        <v>284</v>
      </c>
      <c r="P9" s="49"/>
      <c r="Q9" s="49"/>
      <c r="R9" s="50"/>
      <c r="S9" s="48" t="s">
        <v>286</v>
      </c>
      <c r="T9" s="49"/>
      <c r="U9" s="49"/>
      <c r="V9" s="50"/>
      <c r="W9" s="43" t="s">
        <v>4</v>
      </c>
      <c r="X9" s="43" t="s">
        <v>5</v>
      </c>
      <c r="Y9" s="47" t="s">
        <v>6</v>
      </c>
      <c r="Z9" s="47" t="s">
        <v>7</v>
      </c>
    </row>
    <row r="10" spans="1:26" ht="15">
      <c r="A10" s="47"/>
      <c r="B10" s="47"/>
      <c r="C10" s="1" t="s">
        <v>8</v>
      </c>
      <c r="D10" s="1" t="s">
        <v>9</v>
      </c>
      <c r="E10" s="1" t="s">
        <v>10</v>
      </c>
      <c r="F10" s="1" t="s">
        <v>11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8</v>
      </c>
      <c r="P10" s="1" t="s">
        <v>9</v>
      </c>
      <c r="Q10" s="1" t="s">
        <v>10</v>
      </c>
      <c r="R10" s="1" t="s">
        <v>11</v>
      </c>
      <c r="S10" s="1" t="s">
        <v>8</v>
      </c>
      <c r="T10" s="1" t="s">
        <v>9</v>
      </c>
      <c r="U10" s="1" t="s">
        <v>10</v>
      </c>
      <c r="V10" s="1" t="s">
        <v>11</v>
      </c>
      <c r="W10" s="44"/>
      <c r="X10" s="44"/>
      <c r="Y10" s="47"/>
      <c r="Z10" s="47"/>
    </row>
    <row r="11" spans="1:26" ht="15">
      <c r="A11" s="32">
        <v>1</v>
      </c>
      <c r="B11" s="32" t="s">
        <v>50</v>
      </c>
      <c r="C11" s="32">
        <v>22</v>
      </c>
      <c r="D11" s="32">
        <v>34</v>
      </c>
      <c r="E11" s="32">
        <v>3</v>
      </c>
      <c r="F11" s="32">
        <f aca="true" t="shared" si="0" ref="F11:F32">C11+D11</f>
        <v>56</v>
      </c>
      <c r="G11" s="32">
        <v>28</v>
      </c>
      <c r="H11" s="32">
        <v>42</v>
      </c>
      <c r="I11" s="32">
        <v>3</v>
      </c>
      <c r="J11" s="32">
        <f aca="true" t="shared" si="1" ref="J11:J32">G11+H11</f>
        <v>70</v>
      </c>
      <c r="K11" s="32">
        <v>25</v>
      </c>
      <c r="L11" s="32">
        <v>44</v>
      </c>
      <c r="M11" s="32">
        <v>3</v>
      </c>
      <c r="N11" s="32">
        <f aca="true" t="shared" si="2" ref="N11:N32">K11+L11</f>
        <v>69</v>
      </c>
      <c r="O11" s="32">
        <v>22</v>
      </c>
      <c r="P11" s="32">
        <v>24</v>
      </c>
      <c r="Q11" s="32">
        <v>3</v>
      </c>
      <c r="R11" s="32">
        <f aca="true" t="shared" si="3" ref="R11:R32">O11+P11</f>
        <v>46</v>
      </c>
      <c r="S11" s="32">
        <v>59</v>
      </c>
      <c r="T11" s="32">
        <v>138</v>
      </c>
      <c r="U11" s="32">
        <v>9</v>
      </c>
      <c r="V11" s="32">
        <f aca="true" t="shared" si="4" ref="V11:V32">S11+T11</f>
        <v>197</v>
      </c>
      <c r="W11" s="32">
        <f aca="true" t="shared" si="5" ref="W11:W32">E11+I11+M11+Q11+U11</f>
        <v>21</v>
      </c>
      <c r="X11" s="32">
        <v>0</v>
      </c>
      <c r="Y11" s="32">
        <f aca="true" t="shared" si="6" ref="Y11:Y32">F11+J11+N11+R11+V11</f>
        <v>438</v>
      </c>
      <c r="Z11" s="3">
        <f aca="true" t="shared" si="7" ref="Z11:Z32">Y11/600*100</f>
        <v>73</v>
      </c>
    </row>
    <row r="12" spans="1:26" ht="15">
      <c r="A12" s="32">
        <v>2</v>
      </c>
      <c r="B12" s="32" t="s">
        <v>126</v>
      </c>
      <c r="C12" s="32">
        <v>25</v>
      </c>
      <c r="D12" s="32">
        <v>36</v>
      </c>
      <c r="E12" s="32">
        <v>3</v>
      </c>
      <c r="F12" s="32">
        <f t="shared" si="0"/>
        <v>61</v>
      </c>
      <c r="G12" s="32">
        <v>27</v>
      </c>
      <c r="H12" s="32">
        <v>31</v>
      </c>
      <c r="I12" s="32">
        <v>3</v>
      </c>
      <c r="J12" s="32">
        <f t="shared" si="1"/>
        <v>58</v>
      </c>
      <c r="K12" s="32">
        <v>25</v>
      </c>
      <c r="L12" s="32">
        <v>33</v>
      </c>
      <c r="M12" s="32">
        <v>3</v>
      </c>
      <c r="N12" s="32">
        <f t="shared" si="2"/>
        <v>58</v>
      </c>
      <c r="O12" s="32">
        <v>24</v>
      </c>
      <c r="P12" s="32">
        <v>45</v>
      </c>
      <c r="Q12" s="32">
        <v>3</v>
      </c>
      <c r="R12" s="32">
        <f t="shared" si="3"/>
        <v>69</v>
      </c>
      <c r="S12" s="32">
        <v>58</v>
      </c>
      <c r="T12" s="32">
        <v>138</v>
      </c>
      <c r="U12" s="32">
        <v>9</v>
      </c>
      <c r="V12" s="32">
        <f t="shared" si="4"/>
        <v>196</v>
      </c>
      <c r="W12" s="32">
        <f t="shared" si="5"/>
        <v>21</v>
      </c>
      <c r="X12" s="32">
        <v>0</v>
      </c>
      <c r="Y12" s="32">
        <f t="shared" si="6"/>
        <v>442</v>
      </c>
      <c r="Z12" s="3">
        <f t="shared" si="7"/>
        <v>73.66666666666667</v>
      </c>
    </row>
    <row r="13" spans="1:26" ht="15">
      <c r="A13" s="32">
        <v>3</v>
      </c>
      <c r="B13" s="32" t="s">
        <v>127</v>
      </c>
      <c r="C13" s="32">
        <v>25</v>
      </c>
      <c r="D13" s="32">
        <v>42</v>
      </c>
      <c r="E13" s="32">
        <v>3</v>
      </c>
      <c r="F13" s="32">
        <f t="shared" si="0"/>
        <v>67</v>
      </c>
      <c r="G13" s="32">
        <v>25</v>
      </c>
      <c r="H13" s="32">
        <v>46</v>
      </c>
      <c r="I13" s="32">
        <v>3</v>
      </c>
      <c r="J13" s="32">
        <f t="shared" si="1"/>
        <v>71</v>
      </c>
      <c r="K13" s="32">
        <v>26</v>
      </c>
      <c r="L13" s="32">
        <v>51</v>
      </c>
      <c r="M13" s="32">
        <v>3</v>
      </c>
      <c r="N13" s="32">
        <f t="shared" si="2"/>
        <v>77</v>
      </c>
      <c r="O13" s="32">
        <v>25</v>
      </c>
      <c r="P13" s="32">
        <v>41</v>
      </c>
      <c r="Q13" s="32">
        <v>3</v>
      </c>
      <c r="R13" s="32">
        <f t="shared" si="3"/>
        <v>66</v>
      </c>
      <c r="S13" s="32">
        <v>59</v>
      </c>
      <c r="T13" s="32">
        <v>139</v>
      </c>
      <c r="U13" s="32">
        <v>9</v>
      </c>
      <c r="V13" s="32">
        <f t="shared" si="4"/>
        <v>198</v>
      </c>
      <c r="W13" s="32">
        <f t="shared" si="5"/>
        <v>21</v>
      </c>
      <c r="X13" s="32">
        <v>0</v>
      </c>
      <c r="Y13" s="32">
        <f t="shared" si="6"/>
        <v>479</v>
      </c>
      <c r="Z13" s="3">
        <f t="shared" si="7"/>
        <v>79.83333333333333</v>
      </c>
    </row>
    <row r="14" spans="1:26" ht="15">
      <c r="A14" s="32">
        <v>4</v>
      </c>
      <c r="B14" s="32" t="s">
        <v>128</v>
      </c>
      <c r="C14" s="32">
        <v>25</v>
      </c>
      <c r="D14" s="32">
        <v>24</v>
      </c>
      <c r="E14" s="32">
        <v>3</v>
      </c>
      <c r="F14" s="32">
        <f t="shared" si="0"/>
        <v>49</v>
      </c>
      <c r="G14" s="32">
        <v>24</v>
      </c>
      <c r="H14" s="32">
        <v>41</v>
      </c>
      <c r="I14" s="32">
        <v>3</v>
      </c>
      <c r="J14" s="32">
        <f t="shared" si="1"/>
        <v>65</v>
      </c>
      <c r="K14" s="32">
        <v>23</v>
      </c>
      <c r="L14" s="32">
        <v>37</v>
      </c>
      <c r="M14" s="32">
        <v>3</v>
      </c>
      <c r="N14" s="32">
        <f t="shared" si="2"/>
        <v>60</v>
      </c>
      <c r="O14" s="32">
        <v>21</v>
      </c>
      <c r="P14" s="32">
        <v>16</v>
      </c>
      <c r="Q14" s="32">
        <v>0</v>
      </c>
      <c r="R14" s="32">
        <f t="shared" si="3"/>
        <v>37</v>
      </c>
      <c r="S14" s="32">
        <v>58</v>
      </c>
      <c r="T14" s="32">
        <v>138</v>
      </c>
      <c r="U14" s="32">
        <v>9</v>
      </c>
      <c r="V14" s="32">
        <f t="shared" si="4"/>
        <v>196</v>
      </c>
      <c r="W14" s="32">
        <f t="shared" si="5"/>
        <v>18</v>
      </c>
      <c r="X14" s="32">
        <v>1</v>
      </c>
      <c r="Y14" s="32">
        <f t="shared" si="6"/>
        <v>407</v>
      </c>
      <c r="Z14" s="3">
        <f t="shared" si="7"/>
        <v>67.83333333333333</v>
      </c>
    </row>
    <row r="15" spans="1:26" ht="15">
      <c r="A15" s="32">
        <v>5</v>
      </c>
      <c r="B15" s="32" t="s">
        <v>129</v>
      </c>
      <c r="C15" s="32">
        <v>27</v>
      </c>
      <c r="D15" s="32">
        <v>62</v>
      </c>
      <c r="E15" s="32">
        <v>3</v>
      </c>
      <c r="F15" s="32">
        <f t="shared" si="0"/>
        <v>89</v>
      </c>
      <c r="G15" s="32">
        <v>27</v>
      </c>
      <c r="H15" s="32">
        <v>51</v>
      </c>
      <c r="I15" s="32">
        <v>3</v>
      </c>
      <c r="J15" s="32">
        <f t="shared" si="1"/>
        <v>78</v>
      </c>
      <c r="K15" s="32">
        <v>25</v>
      </c>
      <c r="L15" s="32">
        <v>65</v>
      </c>
      <c r="M15" s="32">
        <v>3</v>
      </c>
      <c r="N15" s="32">
        <f t="shared" si="2"/>
        <v>90</v>
      </c>
      <c r="O15" s="32">
        <v>25</v>
      </c>
      <c r="P15" s="32">
        <v>39</v>
      </c>
      <c r="Q15" s="32">
        <v>3</v>
      </c>
      <c r="R15" s="32">
        <f t="shared" si="3"/>
        <v>64</v>
      </c>
      <c r="S15" s="32">
        <v>59</v>
      </c>
      <c r="T15" s="32">
        <v>139</v>
      </c>
      <c r="U15" s="32">
        <v>9</v>
      </c>
      <c r="V15" s="32">
        <f t="shared" si="4"/>
        <v>198</v>
      </c>
      <c r="W15" s="32">
        <f t="shared" si="5"/>
        <v>21</v>
      </c>
      <c r="X15" s="32">
        <v>0</v>
      </c>
      <c r="Y15" s="32">
        <f t="shared" si="6"/>
        <v>519</v>
      </c>
      <c r="Z15" s="3">
        <f t="shared" si="7"/>
        <v>86.5</v>
      </c>
    </row>
    <row r="16" spans="1:26" ht="15">
      <c r="A16" s="32">
        <v>6</v>
      </c>
      <c r="B16" s="32" t="s">
        <v>130</v>
      </c>
      <c r="C16" s="32">
        <v>26</v>
      </c>
      <c r="D16" s="32">
        <v>38</v>
      </c>
      <c r="E16" s="32">
        <v>3</v>
      </c>
      <c r="F16" s="32">
        <f t="shared" si="0"/>
        <v>64</v>
      </c>
      <c r="G16" s="32">
        <v>26</v>
      </c>
      <c r="H16" s="32">
        <v>34</v>
      </c>
      <c r="I16" s="32">
        <v>3</v>
      </c>
      <c r="J16" s="32">
        <f t="shared" si="1"/>
        <v>60</v>
      </c>
      <c r="K16" s="32">
        <v>24</v>
      </c>
      <c r="L16" s="32">
        <v>48</v>
      </c>
      <c r="M16" s="32">
        <v>3</v>
      </c>
      <c r="N16" s="32">
        <f t="shared" si="2"/>
        <v>72</v>
      </c>
      <c r="O16" s="32">
        <v>24</v>
      </c>
      <c r="P16" s="32">
        <v>44</v>
      </c>
      <c r="Q16" s="32">
        <v>3</v>
      </c>
      <c r="R16" s="32">
        <f t="shared" si="3"/>
        <v>68</v>
      </c>
      <c r="S16" s="32">
        <v>59</v>
      </c>
      <c r="T16" s="32">
        <v>139</v>
      </c>
      <c r="U16" s="32">
        <v>9</v>
      </c>
      <c r="V16" s="32">
        <f t="shared" si="4"/>
        <v>198</v>
      </c>
      <c r="W16" s="32">
        <f t="shared" si="5"/>
        <v>21</v>
      </c>
      <c r="X16" s="32">
        <v>0</v>
      </c>
      <c r="Y16" s="32">
        <f t="shared" si="6"/>
        <v>462</v>
      </c>
      <c r="Z16" s="3">
        <f t="shared" si="7"/>
        <v>77</v>
      </c>
    </row>
    <row r="17" spans="1:26" ht="15">
      <c r="A17" s="32">
        <v>7</v>
      </c>
      <c r="B17" s="32" t="s">
        <v>131</v>
      </c>
      <c r="C17" s="32">
        <v>19</v>
      </c>
      <c r="D17" s="32">
        <v>48</v>
      </c>
      <c r="E17" s="32">
        <v>3</v>
      </c>
      <c r="F17" s="32">
        <f t="shared" si="0"/>
        <v>67</v>
      </c>
      <c r="G17" s="32">
        <v>18</v>
      </c>
      <c r="H17" s="32">
        <v>48</v>
      </c>
      <c r="I17" s="32">
        <v>3</v>
      </c>
      <c r="J17" s="32">
        <f t="shared" si="1"/>
        <v>66</v>
      </c>
      <c r="K17" s="32">
        <v>22</v>
      </c>
      <c r="L17" s="32">
        <v>51</v>
      </c>
      <c r="M17" s="32">
        <v>3</v>
      </c>
      <c r="N17" s="32">
        <f t="shared" si="2"/>
        <v>73</v>
      </c>
      <c r="O17" s="32">
        <v>22</v>
      </c>
      <c r="P17" s="32">
        <v>26</v>
      </c>
      <c r="Q17" s="32">
        <v>3</v>
      </c>
      <c r="R17" s="32">
        <f t="shared" si="3"/>
        <v>48</v>
      </c>
      <c r="S17" s="32">
        <v>57</v>
      </c>
      <c r="T17" s="32">
        <v>137</v>
      </c>
      <c r="U17" s="32">
        <v>9</v>
      </c>
      <c r="V17" s="32">
        <f t="shared" si="4"/>
        <v>194</v>
      </c>
      <c r="W17" s="32">
        <f t="shared" si="5"/>
        <v>21</v>
      </c>
      <c r="X17" s="32">
        <v>0</v>
      </c>
      <c r="Y17" s="32">
        <f t="shared" si="6"/>
        <v>448</v>
      </c>
      <c r="Z17" s="3">
        <f t="shared" si="7"/>
        <v>74.66666666666667</v>
      </c>
    </row>
    <row r="18" spans="1:26" ht="15">
      <c r="A18" s="32">
        <v>8</v>
      </c>
      <c r="B18" s="32" t="s">
        <v>132</v>
      </c>
      <c r="C18" s="32">
        <v>21</v>
      </c>
      <c r="D18" s="32">
        <v>24</v>
      </c>
      <c r="E18" s="32">
        <v>3</v>
      </c>
      <c r="F18" s="32">
        <f t="shared" si="0"/>
        <v>45</v>
      </c>
      <c r="G18" s="32">
        <v>23</v>
      </c>
      <c r="H18" s="32">
        <v>28</v>
      </c>
      <c r="I18" s="32">
        <v>3</v>
      </c>
      <c r="J18" s="32">
        <f t="shared" si="1"/>
        <v>51</v>
      </c>
      <c r="K18" s="32">
        <v>20</v>
      </c>
      <c r="L18" s="32">
        <v>34</v>
      </c>
      <c r="M18" s="32">
        <v>3</v>
      </c>
      <c r="N18" s="32">
        <f t="shared" si="2"/>
        <v>54</v>
      </c>
      <c r="O18" s="32">
        <v>21</v>
      </c>
      <c r="P18" s="32">
        <v>17</v>
      </c>
      <c r="Q18" s="32">
        <v>0</v>
      </c>
      <c r="R18" s="32">
        <f t="shared" si="3"/>
        <v>38</v>
      </c>
      <c r="S18" s="32">
        <v>57</v>
      </c>
      <c r="T18" s="32">
        <v>136</v>
      </c>
      <c r="U18" s="32">
        <v>9</v>
      </c>
      <c r="V18" s="32">
        <f t="shared" si="4"/>
        <v>193</v>
      </c>
      <c r="W18" s="32">
        <f t="shared" si="5"/>
        <v>18</v>
      </c>
      <c r="X18" s="32">
        <v>1</v>
      </c>
      <c r="Y18" s="32">
        <f t="shared" si="6"/>
        <v>381</v>
      </c>
      <c r="Z18" s="3">
        <f t="shared" si="7"/>
        <v>63.5</v>
      </c>
    </row>
    <row r="19" spans="1:26" ht="15">
      <c r="A19" s="32">
        <v>9</v>
      </c>
      <c r="B19" s="32" t="s">
        <v>133</v>
      </c>
      <c r="C19" s="32">
        <v>26</v>
      </c>
      <c r="D19" s="32">
        <v>45</v>
      </c>
      <c r="E19" s="32">
        <v>3</v>
      </c>
      <c r="F19" s="32">
        <f t="shared" si="0"/>
        <v>71</v>
      </c>
      <c r="G19" s="32">
        <v>23</v>
      </c>
      <c r="H19" s="32">
        <v>36</v>
      </c>
      <c r="I19" s="32">
        <v>3</v>
      </c>
      <c r="J19" s="32">
        <f t="shared" si="1"/>
        <v>59</v>
      </c>
      <c r="K19" s="32">
        <v>25</v>
      </c>
      <c r="L19" s="32">
        <v>42</v>
      </c>
      <c r="M19" s="32">
        <v>3</v>
      </c>
      <c r="N19" s="32">
        <f t="shared" si="2"/>
        <v>67</v>
      </c>
      <c r="O19" s="32">
        <v>24</v>
      </c>
      <c r="P19" s="32">
        <v>24</v>
      </c>
      <c r="Q19" s="32">
        <v>3</v>
      </c>
      <c r="R19" s="32">
        <f t="shared" si="3"/>
        <v>48</v>
      </c>
      <c r="S19" s="32">
        <v>59</v>
      </c>
      <c r="T19" s="32">
        <v>139</v>
      </c>
      <c r="U19" s="32">
        <v>9</v>
      </c>
      <c r="V19" s="32">
        <f t="shared" si="4"/>
        <v>198</v>
      </c>
      <c r="W19" s="32">
        <f t="shared" si="5"/>
        <v>21</v>
      </c>
      <c r="X19" s="32">
        <v>0</v>
      </c>
      <c r="Y19" s="32">
        <f t="shared" si="6"/>
        <v>443</v>
      </c>
      <c r="Z19" s="3">
        <f t="shared" si="7"/>
        <v>73.83333333333333</v>
      </c>
    </row>
    <row r="20" spans="1:26" ht="15">
      <c r="A20" s="32">
        <v>10</v>
      </c>
      <c r="B20" s="32" t="s">
        <v>134</v>
      </c>
      <c r="C20" s="32">
        <v>27</v>
      </c>
      <c r="D20" s="32">
        <v>58</v>
      </c>
      <c r="E20" s="32">
        <v>3</v>
      </c>
      <c r="F20" s="32">
        <f t="shared" si="0"/>
        <v>85</v>
      </c>
      <c r="G20" s="32">
        <v>26</v>
      </c>
      <c r="H20" s="32">
        <v>32</v>
      </c>
      <c r="I20" s="32">
        <v>3</v>
      </c>
      <c r="J20" s="32">
        <f t="shared" si="1"/>
        <v>58</v>
      </c>
      <c r="K20" s="32">
        <v>26</v>
      </c>
      <c r="L20" s="32">
        <v>41</v>
      </c>
      <c r="M20" s="32">
        <v>3</v>
      </c>
      <c r="N20" s="32">
        <f t="shared" si="2"/>
        <v>67</v>
      </c>
      <c r="O20" s="32">
        <v>27</v>
      </c>
      <c r="P20" s="32">
        <v>38</v>
      </c>
      <c r="Q20" s="32">
        <v>3</v>
      </c>
      <c r="R20" s="32">
        <f t="shared" si="3"/>
        <v>65</v>
      </c>
      <c r="S20" s="32">
        <v>59</v>
      </c>
      <c r="T20" s="32">
        <v>139</v>
      </c>
      <c r="U20" s="32">
        <v>9</v>
      </c>
      <c r="V20" s="32">
        <f t="shared" si="4"/>
        <v>198</v>
      </c>
      <c r="W20" s="32">
        <f t="shared" si="5"/>
        <v>21</v>
      </c>
      <c r="X20" s="32">
        <v>0</v>
      </c>
      <c r="Y20" s="32">
        <f t="shared" si="6"/>
        <v>473</v>
      </c>
      <c r="Z20" s="3">
        <f t="shared" si="7"/>
        <v>78.83333333333333</v>
      </c>
    </row>
    <row r="21" spans="1:26" ht="15">
      <c r="A21" s="32">
        <v>11</v>
      </c>
      <c r="B21" s="32" t="s">
        <v>135</v>
      </c>
      <c r="C21" s="32">
        <v>18</v>
      </c>
      <c r="D21" s="32">
        <v>4</v>
      </c>
      <c r="E21" s="32">
        <v>0</v>
      </c>
      <c r="F21" s="32">
        <f t="shared" si="0"/>
        <v>22</v>
      </c>
      <c r="G21" s="32">
        <v>18</v>
      </c>
      <c r="H21" s="32">
        <v>3</v>
      </c>
      <c r="I21" s="32">
        <v>0</v>
      </c>
      <c r="J21" s="32">
        <f t="shared" si="1"/>
        <v>21</v>
      </c>
      <c r="K21" s="32">
        <v>15</v>
      </c>
      <c r="L21" s="32">
        <v>0</v>
      </c>
      <c r="M21" s="32">
        <v>0</v>
      </c>
      <c r="N21" s="32">
        <f t="shared" si="2"/>
        <v>15</v>
      </c>
      <c r="O21" s="32">
        <v>20</v>
      </c>
      <c r="P21" s="32">
        <v>0</v>
      </c>
      <c r="Q21" s="32">
        <v>0</v>
      </c>
      <c r="R21" s="32">
        <f t="shared" si="3"/>
        <v>20</v>
      </c>
      <c r="S21" s="32">
        <v>55</v>
      </c>
      <c r="T21" s="32">
        <v>129</v>
      </c>
      <c r="U21" s="32">
        <v>9</v>
      </c>
      <c r="V21" s="32">
        <f t="shared" si="4"/>
        <v>184</v>
      </c>
      <c r="W21" s="32">
        <f t="shared" si="5"/>
        <v>9</v>
      </c>
      <c r="X21" s="32">
        <v>4</v>
      </c>
      <c r="Y21" s="32">
        <f t="shared" si="6"/>
        <v>262</v>
      </c>
      <c r="Z21" s="3">
        <f t="shared" si="7"/>
        <v>43.666666666666664</v>
      </c>
    </row>
    <row r="22" spans="1:26" ht="15">
      <c r="A22" s="32">
        <v>12</v>
      </c>
      <c r="B22" s="32" t="s">
        <v>136</v>
      </c>
      <c r="C22" s="32">
        <v>23</v>
      </c>
      <c r="D22" s="32">
        <v>28</v>
      </c>
      <c r="E22" s="32">
        <v>3</v>
      </c>
      <c r="F22" s="32">
        <f t="shared" si="0"/>
        <v>51</v>
      </c>
      <c r="G22" s="32">
        <v>21</v>
      </c>
      <c r="H22" s="32">
        <v>24</v>
      </c>
      <c r="I22" s="32">
        <v>3</v>
      </c>
      <c r="J22" s="32">
        <f t="shared" si="1"/>
        <v>45</v>
      </c>
      <c r="K22" s="32">
        <v>19</v>
      </c>
      <c r="L22" s="32">
        <v>39</v>
      </c>
      <c r="M22" s="32">
        <v>3</v>
      </c>
      <c r="N22" s="32">
        <f t="shared" si="2"/>
        <v>58</v>
      </c>
      <c r="O22" s="32">
        <v>22</v>
      </c>
      <c r="P22" s="32">
        <v>24</v>
      </c>
      <c r="Q22" s="32">
        <v>3</v>
      </c>
      <c r="R22" s="32">
        <f t="shared" si="3"/>
        <v>46</v>
      </c>
      <c r="S22" s="32">
        <v>57</v>
      </c>
      <c r="T22" s="32">
        <v>135</v>
      </c>
      <c r="U22" s="32">
        <v>9</v>
      </c>
      <c r="V22" s="32">
        <f t="shared" si="4"/>
        <v>192</v>
      </c>
      <c r="W22" s="32">
        <f t="shared" si="5"/>
        <v>21</v>
      </c>
      <c r="X22" s="32">
        <v>0</v>
      </c>
      <c r="Y22" s="32">
        <f t="shared" si="6"/>
        <v>392</v>
      </c>
      <c r="Z22" s="3">
        <f t="shared" si="7"/>
        <v>65.33333333333333</v>
      </c>
    </row>
    <row r="23" spans="1:26" ht="15">
      <c r="A23" s="32">
        <v>13</v>
      </c>
      <c r="B23" s="32" t="s">
        <v>137</v>
      </c>
      <c r="C23" s="32">
        <v>23</v>
      </c>
      <c r="D23" s="32">
        <v>46</v>
      </c>
      <c r="E23" s="32">
        <v>3</v>
      </c>
      <c r="F23" s="32">
        <f t="shared" si="0"/>
        <v>69</v>
      </c>
      <c r="G23" s="32">
        <v>26</v>
      </c>
      <c r="H23" s="32">
        <v>40</v>
      </c>
      <c r="I23" s="32">
        <v>3</v>
      </c>
      <c r="J23" s="32">
        <f t="shared" si="1"/>
        <v>66</v>
      </c>
      <c r="K23" s="32">
        <v>23</v>
      </c>
      <c r="L23" s="32">
        <v>42</v>
      </c>
      <c r="M23" s="32">
        <v>3</v>
      </c>
      <c r="N23" s="32">
        <f t="shared" si="2"/>
        <v>65</v>
      </c>
      <c r="O23" s="32">
        <v>24</v>
      </c>
      <c r="P23" s="32">
        <v>36</v>
      </c>
      <c r="Q23" s="32">
        <v>3</v>
      </c>
      <c r="R23" s="32">
        <f t="shared" si="3"/>
        <v>60</v>
      </c>
      <c r="S23" s="32">
        <v>59</v>
      </c>
      <c r="T23" s="32">
        <v>139</v>
      </c>
      <c r="U23" s="32">
        <v>9</v>
      </c>
      <c r="V23" s="32">
        <f t="shared" si="4"/>
        <v>198</v>
      </c>
      <c r="W23" s="32">
        <f t="shared" si="5"/>
        <v>21</v>
      </c>
      <c r="X23" s="32">
        <v>0</v>
      </c>
      <c r="Y23" s="32">
        <f t="shared" si="6"/>
        <v>458</v>
      </c>
      <c r="Z23" s="3">
        <f t="shared" si="7"/>
        <v>76.33333333333333</v>
      </c>
    </row>
    <row r="24" spans="1:26" ht="15">
      <c r="A24" s="32">
        <v>14</v>
      </c>
      <c r="B24" s="32" t="s">
        <v>138</v>
      </c>
      <c r="C24" s="32">
        <v>26</v>
      </c>
      <c r="D24" s="32">
        <v>34</v>
      </c>
      <c r="E24" s="32">
        <v>3</v>
      </c>
      <c r="F24" s="32">
        <f t="shared" si="0"/>
        <v>60</v>
      </c>
      <c r="G24" s="32">
        <v>24</v>
      </c>
      <c r="H24" s="32">
        <v>29</v>
      </c>
      <c r="I24" s="32">
        <v>3</v>
      </c>
      <c r="J24" s="32">
        <f t="shared" si="1"/>
        <v>53</v>
      </c>
      <c r="K24" s="32">
        <v>21</v>
      </c>
      <c r="L24" s="32">
        <v>39</v>
      </c>
      <c r="M24" s="32">
        <v>3</v>
      </c>
      <c r="N24" s="32">
        <f t="shared" si="2"/>
        <v>60</v>
      </c>
      <c r="O24" s="32">
        <v>23</v>
      </c>
      <c r="P24" s="32">
        <v>33</v>
      </c>
      <c r="Q24" s="32">
        <v>3</v>
      </c>
      <c r="R24" s="32">
        <f t="shared" si="3"/>
        <v>56</v>
      </c>
      <c r="S24" s="32">
        <v>57</v>
      </c>
      <c r="T24" s="32">
        <v>137</v>
      </c>
      <c r="U24" s="32">
        <v>9</v>
      </c>
      <c r="V24" s="32">
        <f t="shared" si="4"/>
        <v>194</v>
      </c>
      <c r="W24" s="32">
        <f t="shared" si="5"/>
        <v>21</v>
      </c>
      <c r="X24" s="32">
        <v>0</v>
      </c>
      <c r="Y24" s="32">
        <f t="shared" si="6"/>
        <v>423</v>
      </c>
      <c r="Z24" s="3">
        <f t="shared" si="7"/>
        <v>70.5</v>
      </c>
    </row>
    <row r="25" spans="1:26" ht="15">
      <c r="A25" s="32">
        <v>15</v>
      </c>
      <c r="B25" s="32" t="s">
        <v>139</v>
      </c>
      <c r="C25" s="32">
        <v>22</v>
      </c>
      <c r="D25" s="32">
        <v>27</v>
      </c>
      <c r="E25" s="32">
        <v>3</v>
      </c>
      <c r="F25" s="32">
        <f t="shared" si="0"/>
        <v>49</v>
      </c>
      <c r="G25" s="32">
        <v>21</v>
      </c>
      <c r="H25" s="32">
        <v>14</v>
      </c>
      <c r="I25" s="32">
        <v>0</v>
      </c>
      <c r="J25" s="32">
        <f t="shared" si="1"/>
        <v>35</v>
      </c>
      <c r="K25" s="32">
        <v>19</v>
      </c>
      <c r="L25" s="32">
        <v>49</v>
      </c>
      <c r="M25" s="32">
        <v>3</v>
      </c>
      <c r="N25" s="32">
        <f t="shared" si="2"/>
        <v>68</v>
      </c>
      <c r="O25" s="32">
        <v>22</v>
      </c>
      <c r="P25" s="32">
        <v>28</v>
      </c>
      <c r="Q25" s="32">
        <v>3</v>
      </c>
      <c r="R25" s="32">
        <f t="shared" si="3"/>
        <v>50</v>
      </c>
      <c r="S25" s="32">
        <v>57</v>
      </c>
      <c r="T25" s="32">
        <v>136</v>
      </c>
      <c r="U25" s="32">
        <v>9</v>
      </c>
      <c r="V25" s="32">
        <f t="shared" si="4"/>
        <v>193</v>
      </c>
      <c r="W25" s="32">
        <f t="shared" si="5"/>
        <v>18</v>
      </c>
      <c r="X25" s="32">
        <v>1</v>
      </c>
      <c r="Y25" s="32">
        <f t="shared" si="6"/>
        <v>395</v>
      </c>
      <c r="Z25" s="3">
        <f t="shared" si="7"/>
        <v>65.83333333333333</v>
      </c>
    </row>
    <row r="26" spans="1:26" ht="15">
      <c r="A26" s="32">
        <v>16</v>
      </c>
      <c r="B26" s="32" t="s">
        <v>140</v>
      </c>
      <c r="C26" s="32">
        <v>27</v>
      </c>
      <c r="D26" s="32">
        <v>49</v>
      </c>
      <c r="E26" s="32">
        <v>3</v>
      </c>
      <c r="F26" s="32">
        <f t="shared" si="0"/>
        <v>76</v>
      </c>
      <c r="G26" s="32">
        <v>22</v>
      </c>
      <c r="H26" s="32">
        <v>57</v>
      </c>
      <c r="I26" s="32">
        <v>3</v>
      </c>
      <c r="J26" s="32">
        <f t="shared" si="1"/>
        <v>79</v>
      </c>
      <c r="K26" s="32">
        <v>27</v>
      </c>
      <c r="L26" s="32">
        <v>47</v>
      </c>
      <c r="M26" s="32">
        <v>3</v>
      </c>
      <c r="N26" s="32">
        <f t="shared" si="2"/>
        <v>74</v>
      </c>
      <c r="O26" s="32">
        <v>27</v>
      </c>
      <c r="P26" s="32">
        <v>41</v>
      </c>
      <c r="Q26" s="32">
        <v>3</v>
      </c>
      <c r="R26" s="32">
        <f t="shared" si="3"/>
        <v>68</v>
      </c>
      <c r="S26" s="32">
        <v>59</v>
      </c>
      <c r="T26" s="32">
        <v>139</v>
      </c>
      <c r="U26" s="32">
        <v>9</v>
      </c>
      <c r="V26" s="32">
        <f t="shared" si="4"/>
        <v>198</v>
      </c>
      <c r="W26" s="32">
        <f t="shared" si="5"/>
        <v>21</v>
      </c>
      <c r="X26" s="32">
        <v>0</v>
      </c>
      <c r="Y26" s="32">
        <f t="shared" si="6"/>
        <v>495</v>
      </c>
      <c r="Z26" s="3">
        <f t="shared" si="7"/>
        <v>82.5</v>
      </c>
    </row>
    <row r="27" spans="1:26" ht="15">
      <c r="A27" s="32">
        <v>17</v>
      </c>
      <c r="B27" s="32" t="s">
        <v>141</v>
      </c>
      <c r="C27" s="32">
        <v>20</v>
      </c>
      <c r="D27" s="32">
        <v>55</v>
      </c>
      <c r="E27" s="32">
        <v>3</v>
      </c>
      <c r="F27" s="32">
        <f t="shared" si="0"/>
        <v>75</v>
      </c>
      <c r="G27" s="32">
        <v>22</v>
      </c>
      <c r="H27" s="32">
        <v>44</v>
      </c>
      <c r="I27" s="32">
        <v>3</v>
      </c>
      <c r="J27" s="32">
        <f t="shared" si="1"/>
        <v>66</v>
      </c>
      <c r="K27" s="32">
        <v>17</v>
      </c>
      <c r="L27" s="32">
        <v>45</v>
      </c>
      <c r="M27" s="32">
        <v>3</v>
      </c>
      <c r="N27" s="32">
        <f t="shared" si="2"/>
        <v>62</v>
      </c>
      <c r="O27" s="32">
        <v>21</v>
      </c>
      <c r="P27" s="32">
        <v>29</v>
      </c>
      <c r="Q27" s="32">
        <v>3</v>
      </c>
      <c r="R27" s="32">
        <f t="shared" si="3"/>
        <v>50</v>
      </c>
      <c r="S27" s="32">
        <v>57</v>
      </c>
      <c r="T27" s="32">
        <v>137</v>
      </c>
      <c r="U27" s="32">
        <v>9</v>
      </c>
      <c r="V27" s="32">
        <f t="shared" si="4"/>
        <v>194</v>
      </c>
      <c r="W27" s="32">
        <f t="shared" si="5"/>
        <v>21</v>
      </c>
      <c r="X27" s="32">
        <v>0</v>
      </c>
      <c r="Y27" s="32">
        <f t="shared" si="6"/>
        <v>447</v>
      </c>
      <c r="Z27" s="3">
        <f t="shared" si="7"/>
        <v>74.5</v>
      </c>
    </row>
    <row r="28" spans="1:26" ht="15">
      <c r="A28" s="32">
        <v>18</v>
      </c>
      <c r="B28" s="32" t="s">
        <v>142</v>
      </c>
      <c r="C28" s="32">
        <v>27</v>
      </c>
      <c r="D28" s="32">
        <v>32</v>
      </c>
      <c r="E28" s="32">
        <v>3</v>
      </c>
      <c r="F28" s="32">
        <f t="shared" si="0"/>
        <v>59</v>
      </c>
      <c r="G28" s="32">
        <v>23</v>
      </c>
      <c r="H28" s="32">
        <v>25</v>
      </c>
      <c r="I28" s="32">
        <v>3</v>
      </c>
      <c r="J28" s="32">
        <f t="shared" si="1"/>
        <v>48</v>
      </c>
      <c r="K28" s="32">
        <v>23</v>
      </c>
      <c r="L28" s="32">
        <v>28</v>
      </c>
      <c r="M28" s="32">
        <v>3</v>
      </c>
      <c r="N28" s="32">
        <f t="shared" si="2"/>
        <v>51</v>
      </c>
      <c r="O28" s="32">
        <v>24</v>
      </c>
      <c r="P28" s="32">
        <v>14</v>
      </c>
      <c r="Q28" s="32">
        <v>0</v>
      </c>
      <c r="R28" s="32">
        <f t="shared" si="3"/>
        <v>38</v>
      </c>
      <c r="S28" s="32">
        <v>58</v>
      </c>
      <c r="T28" s="32">
        <v>137</v>
      </c>
      <c r="U28" s="32">
        <v>9</v>
      </c>
      <c r="V28" s="32">
        <f t="shared" si="4"/>
        <v>195</v>
      </c>
      <c r="W28" s="32">
        <f t="shared" si="5"/>
        <v>18</v>
      </c>
      <c r="X28" s="32">
        <v>1</v>
      </c>
      <c r="Y28" s="32">
        <f t="shared" si="6"/>
        <v>391</v>
      </c>
      <c r="Z28" s="3">
        <f t="shared" si="7"/>
        <v>65.16666666666666</v>
      </c>
    </row>
    <row r="29" spans="1:26" ht="15">
      <c r="A29" s="32">
        <v>19</v>
      </c>
      <c r="B29" s="32" t="s">
        <v>143</v>
      </c>
      <c r="C29" s="32">
        <v>20</v>
      </c>
      <c r="D29" s="32">
        <v>27</v>
      </c>
      <c r="E29" s="32">
        <v>3</v>
      </c>
      <c r="F29" s="32">
        <f t="shared" si="0"/>
        <v>47</v>
      </c>
      <c r="G29" s="32">
        <v>19</v>
      </c>
      <c r="H29" s="32">
        <v>28</v>
      </c>
      <c r="I29" s="32">
        <v>3</v>
      </c>
      <c r="J29" s="32">
        <f t="shared" si="1"/>
        <v>47</v>
      </c>
      <c r="K29" s="32">
        <v>19</v>
      </c>
      <c r="L29" s="32">
        <v>30</v>
      </c>
      <c r="M29" s="32">
        <v>3</v>
      </c>
      <c r="N29" s="32">
        <f t="shared" si="2"/>
        <v>49</v>
      </c>
      <c r="O29" s="32">
        <v>17</v>
      </c>
      <c r="P29" s="32">
        <v>18</v>
      </c>
      <c r="Q29" s="32">
        <v>0</v>
      </c>
      <c r="R29" s="32">
        <f t="shared" si="3"/>
        <v>35</v>
      </c>
      <c r="S29" s="32">
        <v>55</v>
      </c>
      <c r="T29" s="32">
        <v>129</v>
      </c>
      <c r="U29" s="32">
        <v>9</v>
      </c>
      <c r="V29" s="32">
        <f t="shared" si="4"/>
        <v>184</v>
      </c>
      <c r="W29" s="32">
        <f t="shared" si="5"/>
        <v>18</v>
      </c>
      <c r="X29" s="32">
        <v>1</v>
      </c>
      <c r="Y29" s="32">
        <f t="shared" si="6"/>
        <v>362</v>
      </c>
      <c r="Z29" s="3">
        <f t="shared" si="7"/>
        <v>60.333333333333336</v>
      </c>
    </row>
    <row r="30" spans="1:26" ht="15">
      <c r="A30" s="32">
        <v>20</v>
      </c>
      <c r="B30" s="32" t="s">
        <v>144</v>
      </c>
      <c r="C30" s="32">
        <v>24</v>
      </c>
      <c r="D30" s="32">
        <v>34</v>
      </c>
      <c r="E30" s="32">
        <v>3</v>
      </c>
      <c r="F30" s="32">
        <f t="shared" si="0"/>
        <v>58</v>
      </c>
      <c r="G30" s="32">
        <v>25</v>
      </c>
      <c r="H30" s="32">
        <v>49</v>
      </c>
      <c r="I30" s="32">
        <v>3</v>
      </c>
      <c r="J30" s="32">
        <f t="shared" si="1"/>
        <v>74</v>
      </c>
      <c r="K30" s="32">
        <v>24</v>
      </c>
      <c r="L30" s="32">
        <v>37</v>
      </c>
      <c r="M30" s="32">
        <v>3</v>
      </c>
      <c r="N30" s="32">
        <f t="shared" si="2"/>
        <v>61</v>
      </c>
      <c r="O30" s="32">
        <v>26</v>
      </c>
      <c r="P30" s="32">
        <v>30</v>
      </c>
      <c r="Q30" s="32">
        <v>3</v>
      </c>
      <c r="R30" s="32">
        <f t="shared" si="3"/>
        <v>56</v>
      </c>
      <c r="S30" s="32">
        <v>58</v>
      </c>
      <c r="T30" s="32">
        <v>137</v>
      </c>
      <c r="U30" s="32">
        <v>9</v>
      </c>
      <c r="V30" s="32">
        <f t="shared" si="4"/>
        <v>195</v>
      </c>
      <c r="W30" s="32">
        <f t="shared" si="5"/>
        <v>21</v>
      </c>
      <c r="X30" s="32">
        <v>0</v>
      </c>
      <c r="Y30" s="32">
        <f t="shared" si="6"/>
        <v>444</v>
      </c>
      <c r="Z30" s="3">
        <f t="shared" si="7"/>
        <v>74</v>
      </c>
    </row>
    <row r="31" spans="1:26" ht="15">
      <c r="A31" s="32">
        <v>21</v>
      </c>
      <c r="B31" s="32" t="s">
        <v>238</v>
      </c>
      <c r="C31" s="32">
        <v>26</v>
      </c>
      <c r="D31" s="32">
        <v>50</v>
      </c>
      <c r="E31" s="32">
        <v>3</v>
      </c>
      <c r="F31" s="32">
        <f t="shared" si="0"/>
        <v>76</v>
      </c>
      <c r="G31" s="32">
        <v>23</v>
      </c>
      <c r="H31" s="32">
        <v>33</v>
      </c>
      <c r="I31" s="32">
        <v>3</v>
      </c>
      <c r="J31" s="32">
        <f t="shared" si="1"/>
        <v>56</v>
      </c>
      <c r="K31" s="32">
        <v>25</v>
      </c>
      <c r="L31" s="32">
        <v>49</v>
      </c>
      <c r="M31" s="32">
        <v>3</v>
      </c>
      <c r="N31" s="32">
        <f t="shared" si="2"/>
        <v>74</v>
      </c>
      <c r="O31" s="32">
        <v>24</v>
      </c>
      <c r="P31" s="32">
        <v>39</v>
      </c>
      <c r="Q31" s="32">
        <v>3</v>
      </c>
      <c r="R31" s="32">
        <f t="shared" si="3"/>
        <v>63</v>
      </c>
      <c r="S31" s="32">
        <v>58</v>
      </c>
      <c r="T31" s="32">
        <v>137</v>
      </c>
      <c r="U31" s="32">
        <v>9</v>
      </c>
      <c r="V31" s="32">
        <f t="shared" si="4"/>
        <v>195</v>
      </c>
      <c r="W31" s="32">
        <f t="shared" si="5"/>
        <v>21</v>
      </c>
      <c r="X31" s="32">
        <v>0</v>
      </c>
      <c r="Y31" s="32">
        <f t="shared" si="6"/>
        <v>464</v>
      </c>
      <c r="Z31" s="3">
        <f t="shared" si="7"/>
        <v>77.33333333333333</v>
      </c>
    </row>
    <row r="32" spans="1:26" ht="15">
      <c r="A32" s="32">
        <v>22</v>
      </c>
      <c r="B32" s="32" t="s">
        <v>239</v>
      </c>
      <c r="C32" s="32">
        <v>23</v>
      </c>
      <c r="D32" s="32">
        <v>48</v>
      </c>
      <c r="E32" s="32">
        <v>3</v>
      </c>
      <c r="F32" s="32">
        <f t="shared" si="0"/>
        <v>71</v>
      </c>
      <c r="G32" s="32">
        <v>23</v>
      </c>
      <c r="H32" s="32">
        <v>28</v>
      </c>
      <c r="I32" s="32">
        <v>3</v>
      </c>
      <c r="J32" s="32">
        <f t="shared" si="1"/>
        <v>51</v>
      </c>
      <c r="K32" s="32">
        <v>23</v>
      </c>
      <c r="L32" s="32">
        <v>39</v>
      </c>
      <c r="M32" s="32">
        <v>3</v>
      </c>
      <c r="N32" s="32">
        <f t="shared" si="2"/>
        <v>62</v>
      </c>
      <c r="O32" s="32">
        <v>24</v>
      </c>
      <c r="P32" s="32">
        <v>34</v>
      </c>
      <c r="Q32" s="32">
        <v>3</v>
      </c>
      <c r="R32" s="32">
        <f t="shared" si="3"/>
        <v>58</v>
      </c>
      <c r="S32" s="32">
        <v>59</v>
      </c>
      <c r="T32" s="32">
        <v>139</v>
      </c>
      <c r="U32" s="32">
        <v>9</v>
      </c>
      <c r="V32" s="32">
        <f t="shared" si="4"/>
        <v>198</v>
      </c>
      <c r="W32" s="32">
        <f t="shared" si="5"/>
        <v>21</v>
      </c>
      <c r="X32" s="32">
        <v>0</v>
      </c>
      <c r="Y32" s="32">
        <f t="shared" si="6"/>
        <v>440</v>
      </c>
      <c r="Z32" s="3">
        <f t="shared" si="7"/>
        <v>73.33333333333333</v>
      </c>
    </row>
  </sheetData>
  <sheetProtection/>
  <mergeCells count="15">
    <mergeCell ref="X9:X10"/>
    <mergeCell ref="W9:W10"/>
    <mergeCell ref="Y9:Y10"/>
    <mergeCell ref="A5:Z5"/>
    <mergeCell ref="A6:Z6"/>
    <mergeCell ref="A7:Z7"/>
    <mergeCell ref="A8:Z8"/>
    <mergeCell ref="A9:A10"/>
    <mergeCell ref="B9:B10"/>
    <mergeCell ref="C9:F9"/>
    <mergeCell ref="G9:J9"/>
    <mergeCell ref="K9:N9"/>
    <mergeCell ref="O9:R9"/>
    <mergeCell ref="Z9:Z10"/>
    <mergeCell ref="S9:V9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Z34"/>
  <sheetViews>
    <sheetView tabSelected="1" zoomScalePageLayoutView="0" workbookViewId="0" topLeftCell="A1">
      <selection activeCell="AA16" sqref="AA16"/>
    </sheetView>
  </sheetViews>
  <sheetFormatPr defaultColWidth="9.140625" defaultRowHeight="15"/>
  <cols>
    <col min="1" max="1" width="5.421875" style="0" bestFit="1" customWidth="1"/>
    <col min="2" max="2" width="11.8515625" style="0" bestFit="1" customWidth="1"/>
    <col min="3" max="4" width="4.140625" style="0" bestFit="1" customWidth="1"/>
    <col min="5" max="5" width="2.8515625" style="0" bestFit="1" customWidth="1"/>
    <col min="6" max="8" width="4.140625" style="0" bestFit="1" customWidth="1"/>
    <col min="9" max="9" width="2.8515625" style="0" bestFit="1" customWidth="1"/>
    <col min="10" max="12" width="4.140625" style="0" bestFit="1" customWidth="1"/>
    <col min="13" max="13" width="2.8515625" style="0" bestFit="1" customWidth="1"/>
    <col min="14" max="16" width="4.140625" style="0" bestFit="1" customWidth="1"/>
    <col min="17" max="17" width="2.8515625" style="0" bestFit="1" customWidth="1"/>
    <col min="18" max="19" width="4.140625" style="0" bestFit="1" customWidth="1"/>
    <col min="20" max="20" width="5.140625" style="0" bestFit="1" customWidth="1"/>
    <col min="21" max="21" width="2.8515625" style="0" bestFit="1" customWidth="1"/>
    <col min="22" max="22" width="5.140625" style="0" bestFit="1" customWidth="1"/>
    <col min="23" max="23" width="7.57421875" style="0" bestFit="1" customWidth="1"/>
    <col min="24" max="24" width="6.8515625" style="0" bestFit="1" customWidth="1"/>
    <col min="25" max="25" width="5.7109375" style="0" bestFit="1" customWidth="1"/>
    <col min="26" max="26" width="7.00390625" style="0" bestFit="1" customWidth="1"/>
    <col min="28" max="28" width="13.8515625" style="0" customWidth="1"/>
  </cols>
  <sheetData>
    <row r="5" spans="1:26" ht="15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45" t="s">
        <v>14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7.25">
      <c r="A7" s="46" t="s">
        <v>245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7.25">
      <c r="A8" s="46" t="s">
        <v>246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47.25" customHeight="1">
      <c r="A9" s="47" t="s">
        <v>2</v>
      </c>
      <c r="B9" s="47" t="s">
        <v>3</v>
      </c>
      <c r="C9" s="48" t="s">
        <v>288</v>
      </c>
      <c r="D9" s="49"/>
      <c r="E9" s="49"/>
      <c r="F9" s="50"/>
      <c r="G9" s="48" t="s">
        <v>268</v>
      </c>
      <c r="H9" s="49"/>
      <c r="I9" s="49"/>
      <c r="J9" s="50"/>
      <c r="K9" s="48" t="s">
        <v>290</v>
      </c>
      <c r="L9" s="49"/>
      <c r="M9" s="49"/>
      <c r="N9" s="50"/>
      <c r="O9" s="48" t="s">
        <v>292</v>
      </c>
      <c r="P9" s="49"/>
      <c r="Q9" s="49"/>
      <c r="R9" s="50"/>
      <c r="S9" s="48" t="s">
        <v>276</v>
      </c>
      <c r="T9" s="49"/>
      <c r="U9" s="49"/>
      <c r="V9" s="50"/>
      <c r="W9" s="43" t="s">
        <v>4</v>
      </c>
      <c r="X9" s="43" t="s">
        <v>5</v>
      </c>
      <c r="Y9" s="43" t="s">
        <v>6</v>
      </c>
      <c r="Z9" s="43" t="s">
        <v>7</v>
      </c>
    </row>
    <row r="10" spans="1:26" ht="15">
      <c r="A10" s="47"/>
      <c r="B10" s="47"/>
      <c r="C10" s="1" t="s">
        <v>8</v>
      </c>
      <c r="D10" s="1" t="s">
        <v>9</v>
      </c>
      <c r="E10" s="1" t="s">
        <v>10</v>
      </c>
      <c r="F10" s="1" t="s">
        <v>11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8</v>
      </c>
      <c r="P10" s="1" t="s">
        <v>9</v>
      </c>
      <c r="Q10" s="1" t="s">
        <v>10</v>
      </c>
      <c r="R10" s="1" t="s">
        <v>11</v>
      </c>
      <c r="S10" s="1" t="s">
        <v>8</v>
      </c>
      <c r="T10" s="1" t="s">
        <v>9</v>
      </c>
      <c r="U10" s="1" t="s">
        <v>10</v>
      </c>
      <c r="V10" s="1" t="s">
        <v>11</v>
      </c>
      <c r="W10" s="44"/>
      <c r="X10" s="44"/>
      <c r="Y10" s="44"/>
      <c r="Z10" s="44"/>
    </row>
    <row r="11" spans="1:26" ht="15">
      <c r="A11" s="2">
        <v>1</v>
      </c>
      <c r="B11" s="37" t="s">
        <v>145</v>
      </c>
      <c r="C11" s="37">
        <v>26</v>
      </c>
      <c r="D11" s="37">
        <v>38</v>
      </c>
      <c r="E11" s="37">
        <v>3</v>
      </c>
      <c r="F11" s="37">
        <f aca="true" t="shared" si="0" ref="F11:F34">C11+D11</f>
        <v>64</v>
      </c>
      <c r="G11" s="37">
        <v>26</v>
      </c>
      <c r="H11" s="37">
        <v>42</v>
      </c>
      <c r="I11" s="37">
        <v>3</v>
      </c>
      <c r="J11" s="37">
        <f aca="true" t="shared" si="1" ref="J11:J34">G11+H11</f>
        <v>68</v>
      </c>
      <c r="K11" s="37">
        <v>22</v>
      </c>
      <c r="L11" s="37">
        <v>51</v>
      </c>
      <c r="M11" s="37">
        <v>3</v>
      </c>
      <c r="N11" s="37">
        <f aca="true" t="shared" si="2" ref="N11:N34">K11+L11</f>
        <v>73</v>
      </c>
      <c r="O11" s="37">
        <v>22</v>
      </c>
      <c r="P11" s="37">
        <v>47</v>
      </c>
      <c r="Q11" s="37">
        <v>3</v>
      </c>
      <c r="R11" s="37">
        <f aca="true" t="shared" si="3" ref="R11:R34">O11+P11</f>
        <v>69</v>
      </c>
      <c r="S11" s="37">
        <v>58</v>
      </c>
      <c r="T11" s="37">
        <v>136</v>
      </c>
      <c r="U11" s="37">
        <v>9</v>
      </c>
      <c r="V11" s="37">
        <f aca="true" t="shared" si="4" ref="V11:V34">S11+T11</f>
        <v>194</v>
      </c>
      <c r="W11" s="37">
        <f aca="true" t="shared" si="5" ref="W11:W34">E11+I11+M11+Q11+U11</f>
        <v>21</v>
      </c>
      <c r="X11" s="37">
        <v>0</v>
      </c>
      <c r="Y11" s="37">
        <f aca="true" t="shared" si="6" ref="Y11:Y34">F11+J11+N11+R11+V11</f>
        <v>468</v>
      </c>
      <c r="Z11" s="3">
        <f aca="true" t="shared" si="7" ref="Z11:Z34">Y11/600*100</f>
        <v>78</v>
      </c>
    </row>
    <row r="12" spans="1:26" ht="15">
      <c r="A12" s="2">
        <v>2</v>
      </c>
      <c r="B12" s="37" t="s">
        <v>146</v>
      </c>
      <c r="C12" s="37">
        <v>20</v>
      </c>
      <c r="D12" s="37">
        <v>41</v>
      </c>
      <c r="E12" s="37">
        <v>3</v>
      </c>
      <c r="F12" s="37">
        <f t="shared" si="0"/>
        <v>61</v>
      </c>
      <c r="G12" s="37">
        <v>23</v>
      </c>
      <c r="H12" s="37">
        <v>28</v>
      </c>
      <c r="I12" s="37">
        <v>3</v>
      </c>
      <c r="J12" s="37">
        <f t="shared" si="1"/>
        <v>51</v>
      </c>
      <c r="K12" s="37">
        <v>23</v>
      </c>
      <c r="L12" s="37">
        <v>36</v>
      </c>
      <c r="M12" s="37">
        <v>3</v>
      </c>
      <c r="N12" s="37">
        <f t="shared" si="2"/>
        <v>59</v>
      </c>
      <c r="O12" s="37">
        <v>21</v>
      </c>
      <c r="P12" s="37">
        <v>35</v>
      </c>
      <c r="Q12" s="37">
        <v>3</v>
      </c>
      <c r="R12" s="37">
        <f t="shared" si="3"/>
        <v>56</v>
      </c>
      <c r="S12" s="37">
        <v>55</v>
      </c>
      <c r="T12" s="37">
        <v>130</v>
      </c>
      <c r="U12" s="37">
        <v>9</v>
      </c>
      <c r="V12" s="37">
        <f t="shared" si="4"/>
        <v>185</v>
      </c>
      <c r="W12" s="37">
        <f t="shared" si="5"/>
        <v>21</v>
      </c>
      <c r="X12" s="37">
        <v>0</v>
      </c>
      <c r="Y12" s="37">
        <f t="shared" si="6"/>
        <v>412</v>
      </c>
      <c r="Z12" s="3">
        <f t="shared" si="7"/>
        <v>68.66666666666667</v>
      </c>
    </row>
    <row r="13" spans="1:26" ht="15">
      <c r="A13" s="2">
        <v>3</v>
      </c>
      <c r="B13" s="37" t="s">
        <v>147</v>
      </c>
      <c r="C13" s="37">
        <v>25</v>
      </c>
      <c r="D13" s="37">
        <v>44</v>
      </c>
      <c r="E13" s="37">
        <v>3</v>
      </c>
      <c r="F13" s="37">
        <f t="shared" si="0"/>
        <v>69</v>
      </c>
      <c r="G13" s="37">
        <v>26</v>
      </c>
      <c r="H13" s="37">
        <v>36</v>
      </c>
      <c r="I13" s="37">
        <v>3</v>
      </c>
      <c r="J13" s="37">
        <f t="shared" si="1"/>
        <v>62</v>
      </c>
      <c r="K13" s="37">
        <v>24</v>
      </c>
      <c r="L13" s="37">
        <v>48</v>
      </c>
      <c r="M13" s="37">
        <v>3</v>
      </c>
      <c r="N13" s="37">
        <f t="shared" si="2"/>
        <v>72</v>
      </c>
      <c r="O13" s="37">
        <v>21</v>
      </c>
      <c r="P13" s="37">
        <v>41</v>
      </c>
      <c r="Q13" s="37">
        <v>3</v>
      </c>
      <c r="R13" s="37">
        <f t="shared" si="3"/>
        <v>62</v>
      </c>
      <c r="S13" s="37">
        <v>59</v>
      </c>
      <c r="T13" s="37">
        <v>137</v>
      </c>
      <c r="U13" s="37">
        <v>9</v>
      </c>
      <c r="V13" s="37">
        <f t="shared" si="4"/>
        <v>196</v>
      </c>
      <c r="W13" s="37">
        <f t="shared" si="5"/>
        <v>21</v>
      </c>
      <c r="X13" s="37">
        <v>0</v>
      </c>
      <c r="Y13" s="37">
        <f t="shared" si="6"/>
        <v>461</v>
      </c>
      <c r="Z13" s="3">
        <f t="shared" si="7"/>
        <v>76.83333333333333</v>
      </c>
    </row>
    <row r="14" spans="1:26" ht="15">
      <c r="A14" s="2">
        <v>4</v>
      </c>
      <c r="B14" s="37" t="s">
        <v>148</v>
      </c>
      <c r="C14" s="37">
        <v>17</v>
      </c>
      <c r="D14" s="37">
        <v>35</v>
      </c>
      <c r="E14" s="37">
        <v>3</v>
      </c>
      <c r="F14" s="37">
        <f t="shared" si="0"/>
        <v>52</v>
      </c>
      <c r="G14" s="37">
        <v>24</v>
      </c>
      <c r="H14" s="37">
        <v>35</v>
      </c>
      <c r="I14" s="37">
        <v>3</v>
      </c>
      <c r="J14" s="37">
        <f t="shared" si="1"/>
        <v>59</v>
      </c>
      <c r="K14" s="37">
        <v>16</v>
      </c>
      <c r="L14" s="37">
        <v>30</v>
      </c>
      <c r="M14" s="37">
        <v>3</v>
      </c>
      <c r="N14" s="37">
        <f t="shared" si="2"/>
        <v>46</v>
      </c>
      <c r="O14" s="37">
        <v>21</v>
      </c>
      <c r="P14" s="37">
        <v>40</v>
      </c>
      <c r="Q14" s="37">
        <v>3</v>
      </c>
      <c r="R14" s="37">
        <f t="shared" si="3"/>
        <v>61</v>
      </c>
      <c r="S14" s="37">
        <v>57</v>
      </c>
      <c r="T14" s="37">
        <v>130</v>
      </c>
      <c r="U14" s="37">
        <v>9</v>
      </c>
      <c r="V14" s="37">
        <f t="shared" si="4"/>
        <v>187</v>
      </c>
      <c r="W14" s="37">
        <f t="shared" si="5"/>
        <v>21</v>
      </c>
      <c r="X14" s="37">
        <v>0</v>
      </c>
      <c r="Y14" s="37">
        <f t="shared" si="6"/>
        <v>405</v>
      </c>
      <c r="Z14" s="3">
        <f t="shared" si="7"/>
        <v>67.5</v>
      </c>
    </row>
    <row r="15" spans="1:26" ht="15">
      <c r="A15" s="2">
        <v>5</v>
      </c>
      <c r="B15" s="37" t="s">
        <v>149</v>
      </c>
      <c r="C15" s="37">
        <v>22</v>
      </c>
      <c r="D15" s="37">
        <v>33</v>
      </c>
      <c r="E15" s="37">
        <v>3</v>
      </c>
      <c r="F15" s="37">
        <f t="shared" si="0"/>
        <v>55</v>
      </c>
      <c r="G15" s="37">
        <v>25</v>
      </c>
      <c r="H15" s="37">
        <v>28</v>
      </c>
      <c r="I15" s="37">
        <v>3</v>
      </c>
      <c r="J15" s="37">
        <f t="shared" si="1"/>
        <v>53</v>
      </c>
      <c r="K15" s="37">
        <v>25</v>
      </c>
      <c r="L15" s="37">
        <v>33</v>
      </c>
      <c r="M15" s="37">
        <v>3</v>
      </c>
      <c r="N15" s="37">
        <f t="shared" si="2"/>
        <v>58</v>
      </c>
      <c r="O15" s="37">
        <v>20</v>
      </c>
      <c r="P15" s="37">
        <v>41</v>
      </c>
      <c r="Q15" s="37">
        <v>3</v>
      </c>
      <c r="R15" s="37">
        <f t="shared" si="3"/>
        <v>61</v>
      </c>
      <c r="S15" s="37">
        <v>58</v>
      </c>
      <c r="T15" s="37">
        <v>136</v>
      </c>
      <c r="U15" s="37">
        <v>9</v>
      </c>
      <c r="V15" s="37">
        <f t="shared" si="4"/>
        <v>194</v>
      </c>
      <c r="W15" s="37">
        <f t="shared" si="5"/>
        <v>21</v>
      </c>
      <c r="X15" s="37">
        <v>0</v>
      </c>
      <c r="Y15" s="37">
        <f t="shared" si="6"/>
        <v>421</v>
      </c>
      <c r="Z15" s="3">
        <f t="shared" si="7"/>
        <v>70.16666666666667</v>
      </c>
    </row>
    <row r="16" spans="1:26" ht="15">
      <c r="A16" s="2">
        <v>6</v>
      </c>
      <c r="B16" s="37" t="s">
        <v>150</v>
      </c>
      <c r="C16" s="37">
        <v>24</v>
      </c>
      <c r="D16" s="37">
        <v>47</v>
      </c>
      <c r="E16" s="37">
        <v>3</v>
      </c>
      <c r="F16" s="37">
        <f t="shared" si="0"/>
        <v>71</v>
      </c>
      <c r="G16" s="37">
        <v>26</v>
      </c>
      <c r="H16" s="37">
        <v>42</v>
      </c>
      <c r="I16" s="37">
        <v>3</v>
      </c>
      <c r="J16" s="37">
        <f t="shared" si="1"/>
        <v>68</v>
      </c>
      <c r="K16" s="37">
        <v>25</v>
      </c>
      <c r="L16" s="37">
        <v>58</v>
      </c>
      <c r="M16" s="37">
        <v>3</v>
      </c>
      <c r="N16" s="37">
        <f t="shared" si="2"/>
        <v>83</v>
      </c>
      <c r="O16" s="37">
        <v>23</v>
      </c>
      <c r="P16" s="37">
        <v>54</v>
      </c>
      <c r="Q16" s="37">
        <v>3</v>
      </c>
      <c r="R16" s="37">
        <f t="shared" si="3"/>
        <v>77</v>
      </c>
      <c r="S16" s="37">
        <v>60</v>
      </c>
      <c r="T16" s="37">
        <v>139</v>
      </c>
      <c r="U16" s="37">
        <v>9</v>
      </c>
      <c r="V16" s="37">
        <f t="shared" si="4"/>
        <v>199</v>
      </c>
      <c r="W16" s="37">
        <f t="shared" si="5"/>
        <v>21</v>
      </c>
      <c r="X16" s="37">
        <v>0</v>
      </c>
      <c r="Y16" s="37">
        <f t="shared" si="6"/>
        <v>498</v>
      </c>
      <c r="Z16" s="3">
        <f t="shared" si="7"/>
        <v>83</v>
      </c>
    </row>
    <row r="17" spans="1:26" ht="15">
      <c r="A17" s="2">
        <v>7</v>
      </c>
      <c r="B17" s="37" t="s">
        <v>151</v>
      </c>
      <c r="C17" s="37">
        <v>27</v>
      </c>
      <c r="D17" s="37">
        <v>29</v>
      </c>
      <c r="E17" s="37">
        <v>3</v>
      </c>
      <c r="F17" s="37">
        <f t="shared" si="0"/>
        <v>56</v>
      </c>
      <c r="G17" s="37">
        <v>24</v>
      </c>
      <c r="H17" s="37">
        <v>24</v>
      </c>
      <c r="I17" s="37">
        <v>3</v>
      </c>
      <c r="J17" s="37">
        <f t="shared" si="1"/>
        <v>48</v>
      </c>
      <c r="K17" s="37">
        <v>24</v>
      </c>
      <c r="L17" s="37">
        <v>34</v>
      </c>
      <c r="M17" s="37">
        <v>3</v>
      </c>
      <c r="N17" s="37">
        <f t="shared" si="2"/>
        <v>58</v>
      </c>
      <c r="O17" s="37">
        <v>22</v>
      </c>
      <c r="P17" s="37">
        <v>35</v>
      </c>
      <c r="Q17" s="37">
        <v>3</v>
      </c>
      <c r="R17" s="37">
        <f t="shared" si="3"/>
        <v>57</v>
      </c>
      <c r="S17" s="37">
        <v>57</v>
      </c>
      <c r="T17" s="37">
        <v>137</v>
      </c>
      <c r="U17" s="37">
        <v>9</v>
      </c>
      <c r="V17" s="37">
        <f t="shared" si="4"/>
        <v>194</v>
      </c>
      <c r="W17" s="37">
        <f t="shared" si="5"/>
        <v>21</v>
      </c>
      <c r="X17" s="37">
        <v>0</v>
      </c>
      <c r="Y17" s="37">
        <f t="shared" si="6"/>
        <v>413</v>
      </c>
      <c r="Z17" s="3">
        <f t="shared" si="7"/>
        <v>68.83333333333333</v>
      </c>
    </row>
    <row r="18" spans="1:26" ht="15">
      <c r="A18" s="2">
        <v>8</v>
      </c>
      <c r="B18" s="37" t="s">
        <v>152</v>
      </c>
      <c r="C18" s="37">
        <v>27</v>
      </c>
      <c r="D18" s="37">
        <v>39</v>
      </c>
      <c r="E18" s="37">
        <v>3</v>
      </c>
      <c r="F18" s="37">
        <f t="shared" si="0"/>
        <v>66</v>
      </c>
      <c r="G18" s="37">
        <v>26</v>
      </c>
      <c r="H18" s="37">
        <v>44</v>
      </c>
      <c r="I18" s="37">
        <v>3</v>
      </c>
      <c r="J18" s="37">
        <f t="shared" si="1"/>
        <v>70</v>
      </c>
      <c r="K18" s="37">
        <v>26</v>
      </c>
      <c r="L18" s="37">
        <v>35</v>
      </c>
      <c r="M18" s="37">
        <v>3</v>
      </c>
      <c r="N18" s="37">
        <f t="shared" si="2"/>
        <v>61</v>
      </c>
      <c r="O18" s="37">
        <v>28</v>
      </c>
      <c r="P18" s="37">
        <v>47</v>
      </c>
      <c r="Q18" s="37">
        <v>3</v>
      </c>
      <c r="R18" s="37">
        <f t="shared" si="3"/>
        <v>75</v>
      </c>
      <c r="S18" s="37">
        <v>60</v>
      </c>
      <c r="T18" s="37">
        <v>139</v>
      </c>
      <c r="U18" s="37">
        <v>9</v>
      </c>
      <c r="V18" s="37">
        <f t="shared" si="4"/>
        <v>199</v>
      </c>
      <c r="W18" s="37">
        <f t="shared" si="5"/>
        <v>21</v>
      </c>
      <c r="X18" s="37">
        <v>0</v>
      </c>
      <c r="Y18" s="37">
        <f t="shared" si="6"/>
        <v>471</v>
      </c>
      <c r="Z18" s="3">
        <f t="shared" si="7"/>
        <v>78.5</v>
      </c>
    </row>
    <row r="19" spans="1:26" ht="15">
      <c r="A19" s="2">
        <v>9</v>
      </c>
      <c r="B19" s="37" t="s">
        <v>153</v>
      </c>
      <c r="C19" s="37">
        <v>24</v>
      </c>
      <c r="D19" s="37">
        <v>38</v>
      </c>
      <c r="E19" s="37">
        <v>3</v>
      </c>
      <c r="F19" s="37">
        <f t="shared" si="0"/>
        <v>62</v>
      </c>
      <c r="G19" s="37">
        <v>26</v>
      </c>
      <c r="H19" s="37">
        <v>36</v>
      </c>
      <c r="I19" s="37">
        <v>3</v>
      </c>
      <c r="J19" s="37">
        <f t="shared" si="1"/>
        <v>62</v>
      </c>
      <c r="K19" s="37">
        <v>26</v>
      </c>
      <c r="L19" s="37">
        <v>55</v>
      </c>
      <c r="M19" s="37">
        <v>3</v>
      </c>
      <c r="N19" s="37">
        <f t="shared" si="2"/>
        <v>81</v>
      </c>
      <c r="O19" s="37">
        <v>22</v>
      </c>
      <c r="P19" s="37">
        <v>59</v>
      </c>
      <c r="Q19" s="37">
        <v>3</v>
      </c>
      <c r="R19" s="37">
        <f t="shared" si="3"/>
        <v>81</v>
      </c>
      <c r="S19" s="37">
        <v>60</v>
      </c>
      <c r="T19" s="37">
        <v>139</v>
      </c>
      <c r="U19" s="37">
        <v>9</v>
      </c>
      <c r="V19" s="37">
        <f t="shared" si="4"/>
        <v>199</v>
      </c>
      <c r="W19" s="37">
        <f t="shared" si="5"/>
        <v>21</v>
      </c>
      <c r="X19" s="37">
        <v>0</v>
      </c>
      <c r="Y19" s="37">
        <f t="shared" si="6"/>
        <v>485</v>
      </c>
      <c r="Z19" s="3">
        <f t="shared" si="7"/>
        <v>80.83333333333333</v>
      </c>
    </row>
    <row r="20" spans="1:26" ht="15">
      <c r="A20" s="2">
        <v>10</v>
      </c>
      <c r="B20" s="37" t="s">
        <v>154</v>
      </c>
      <c r="C20" s="37">
        <v>24</v>
      </c>
      <c r="D20" s="37">
        <v>39</v>
      </c>
      <c r="E20" s="37">
        <v>3</v>
      </c>
      <c r="F20" s="37">
        <f t="shared" si="0"/>
        <v>63</v>
      </c>
      <c r="G20" s="37">
        <v>25</v>
      </c>
      <c r="H20" s="37">
        <v>36</v>
      </c>
      <c r="I20" s="37">
        <v>3</v>
      </c>
      <c r="J20" s="37">
        <f t="shared" si="1"/>
        <v>61</v>
      </c>
      <c r="K20" s="37">
        <v>24</v>
      </c>
      <c r="L20" s="37">
        <v>47</v>
      </c>
      <c r="M20" s="37">
        <v>3</v>
      </c>
      <c r="N20" s="37">
        <f t="shared" si="2"/>
        <v>71</v>
      </c>
      <c r="O20" s="37">
        <v>22</v>
      </c>
      <c r="P20" s="37">
        <v>38</v>
      </c>
      <c r="Q20" s="37">
        <v>3</v>
      </c>
      <c r="R20" s="37">
        <f t="shared" si="3"/>
        <v>60</v>
      </c>
      <c r="S20" s="37">
        <v>60</v>
      </c>
      <c r="T20" s="37">
        <v>138</v>
      </c>
      <c r="U20" s="37">
        <v>9</v>
      </c>
      <c r="V20" s="37">
        <f t="shared" si="4"/>
        <v>198</v>
      </c>
      <c r="W20" s="37">
        <f t="shared" si="5"/>
        <v>21</v>
      </c>
      <c r="X20" s="37">
        <v>0</v>
      </c>
      <c r="Y20" s="37">
        <f t="shared" si="6"/>
        <v>453</v>
      </c>
      <c r="Z20" s="3">
        <f t="shared" si="7"/>
        <v>75.5</v>
      </c>
    </row>
    <row r="21" spans="1:26" ht="15">
      <c r="A21" s="2">
        <v>11</v>
      </c>
      <c r="B21" s="37" t="s">
        <v>155</v>
      </c>
      <c r="C21" s="37">
        <v>17</v>
      </c>
      <c r="D21" s="37">
        <v>0</v>
      </c>
      <c r="E21" s="37">
        <v>0</v>
      </c>
      <c r="F21" s="37">
        <f t="shared" si="0"/>
        <v>17</v>
      </c>
      <c r="G21" s="37">
        <v>21</v>
      </c>
      <c r="H21" s="37">
        <v>18</v>
      </c>
      <c r="I21" s="37">
        <v>0</v>
      </c>
      <c r="J21" s="37">
        <f t="shared" si="1"/>
        <v>39</v>
      </c>
      <c r="K21" s="37">
        <v>21</v>
      </c>
      <c r="L21" s="37">
        <v>24</v>
      </c>
      <c r="M21" s="37">
        <v>3</v>
      </c>
      <c r="N21" s="37">
        <f t="shared" si="2"/>
        <v>45</v>
      </c>
      <c r="O21" s="37">
        <v>20</v>
      </c>
      <c r="P21" s="37">
        <v>26</v>
      </c>
      <c r="Q21" s="37">
        <v>3</v>
      </c>
      <c r="R21" s="37">
        <f t="shared" si="3"/>
        <v>46</v>
      </c>
      <c r="S21" s="37">
        <v>52</v>
      </c>
      <c r="T21" s="37">
        <v>130</v>
      </c>
      <c r="U21" s="37">
        <v>9</v>
      </c>
      <c r="V21" s="37">
        <f t="shared" si="4"/>
        <v>182</v>
      </c>
      <c r="W21" s="37">
        <f t="shared" si="5"/>
        <v>15</v>
      </c>
      <c r="X21" s="37">
        <v>2</v>
      </c>
      <c r="Y21" s="37">
        <f t="shared" si="6"/>
        <v>329</v>
      </c>
      <c r="Z21" s="3">
        <f t="shared" si="7"/>
        <v>54.833333333333336</v>
      </c>
    </row>
    <row r="22" spans="1:26" ht="15">
      <c r="A22" s="2">
        <v>12</v>
      </c>
      <c r="B22" s="37" t="s">
        <v>156</v>
      </c>
      <c r="C22" s="37">
        <v>18</v>
      </c>
      <c r="D22" s="37">
        <v>29</v>
      </c>
      <c r="E22" s="37">
        <v>3</v>
      </c>
      <c r="F22" s="37">
        <f t="shared" si="0"/>
        <v>47</v>
      </c>
      <c r="G22" s="37">
        <v>20</v>
      </c>
      <c r="H22" s="37">
        <v>32</v>
      </c>
      <c r="I22" s="37">
        <v>3</v>
      </c>
      <c r="J22" s="37">
        <f t="shared" si="1"/>
        <v>52</v>
      </c>
      <c r="K22" s="37">
        <v>19</v>
      </c>
      <c r="L22" s="37">
        <v>34</v>
      </c>
      <c r="M22" s="37">
        <v>3</v>
      </c>
      <c r="N22" s="37">
        <f t="shared" si="2"/>
        <v>53</v>
      </c>
      <c r="O22" s="37">
        <v>21</v>
      </c>
      <c r="P22" s="37">
        <v>32</v>
      </c>
      <c r="Q22" s="37">
        <v>3</v>
      </c>
      <c r="R22" s="37">
        <f t="shared" si="3"/>
        <v>53</v>
      </c>
      <c r="S22" s="37">
        <v>58</v>
      </c>
      <c r="T22" s="37">
        <v>132</v>
      </c>
      <c r="U22" s="37">
        <v>9</v>
      </c>
      <c r="V22" s="37">
        <f t="shared" si="4"/>
        <v>190</v>
      </c>
      <c r="W22" s="37">
        <f t="shared" si="5"/>
        <v>21</v>
      </c>
      <c r="X22" s="37">
        <v>0</v>
      </c>
      <c r="Y22" s="37">
        <f t="shared" si="6"/>
        <v>395</v>
      </c>
      <c r="Z22" s="3">
        <f t="shared" si="7"/>
        <v>65.83333333333333</v>
      </c>
    </row>
    <row r="23" spans="1:26" ht="15">
      <c r="A23" s="2">
        <v>13</v>
      </c>
      <c r="B23" s="37" t="s">
        <v>157</v>
      </c>
      <c r="C23" s="37">
        <v>24</v>
      </c>
      <c r="D23" s="37">
        <v>40</v>
      </c>
      <c r="E23" s="37">
        <v>3</v>
      </c>
      <c r="F23" s="37">
        <f t="shared" si="0"/>
        <v>64</v>
      </c>
      <c r="G23" s="37">
        <v>27</v>
      </c>
      <c r="H23" s="37">
        <v>35</v>
      </c>
      <c r="I23" s="37">
        <v>3</v>
      </c>
      <c r="J23" s="37">
        <f t="shared" si="1"/>
        <v>62</v>
      </c>
      <c r="K23" s="37">
        <v>21</v>
      </c>
      <c r="L23" s="37">
        <v>52</v>
      </c>
      <c r="M23" s="37">
        <v>3</v>
      </c>
      <c r="N23" s="37">
        <f t="shared" si="2"/>
        <v>73</v>
      </c>
      <c r="O23" s="37">
        <v>20</v>
      </c>
      <c r="P23" s="37">
        <v>36</v>
      </c>
      <c r="Q23" s="37">
        <v>3</v>
      </c>
      <c r="R23" s="37">
        <f t="shared" si="3"/>
        <v>56</v>
      </c>
      <c r="S23" s="37">
        <v>60</v>
      </c>
      <c r="T23" s="37">
        <v>137</v>
      </c>
      <c r="U23" s="37">
        <v>9</v>
      </c>
      <c r="V23" s="37">
        <f t="shared" si="4"/>
        <v>197</v>
      </c>
      <c r="W23" s="37">
        <f t="shared" si="5"/>
        <v>21</v>
      </c>
      <c r="X23" s="37">
        <v>0</v>
      </c>
      <c r="Y23" s="37">
        <f t="shared" si="6"/>
        <v>452</v>
      </c>
      <c r="Z23" s="3">
        <f t="shared" si="7"/>
        <v>75.33333333333333</v>
      </c>
    </row>
    <row r="24" spans="1:26" ht="15">
      <c r="A24" s="2">
        <v>14</v>
      </c>
      <c r="B24" s="37" t="s">
        <v>158</v>
      </c>
      <c r="C24" s="37">
        <v>17</v>
      </c>
      <c r="D24" s="37">
        <v>30</v>
      </c>
      <c r="E24" s="37">
        <v>3</v>
      </c>
      <c r="F24" s="37">
        <f t="shared" si="0"/>
        <v>47</v>
      </c>
      <c r="G24" s="37">
        <v>26</v>
      </c>
      <c r="H24" s="37">
        <v>28</v>
      </c>
      <c r="I24" s="37">
        <v>3</v>
      </c>
      <c r="J24" s="37">
        <f t="shared" si="1"/>
        <v>54</v>
      </c>
      <c r="K24" s="37">
        <v>22</v>
      </c>
      <c r="L24" s="37">
        <v>48</v>
      </c>
      <c r="M24" s="37">
        <v>3</v>
      </c>
      <c r="N24" s="37">
        <f t="shared" si="2"/>
        <v>70</v>
      </c>
      <c r="O24" s="37">
        <v>18</v>
      </c>
      <c r="P24" s="37">
        <v>35</v>
      </c>
      <c r="Q24" s="37">
        <v>3</v>
      </c>
      <c r="R24" s="37">
        <f t="shared" si="3"/>
        <v>53</v>
      </c>
      <c r="S24" s="37">
        <v>58</v>
      </c>
      <c r="T24" s="37">
        <v>132</v>
      </c>
      <c r="U24" s="37">
        <v>9</v>
      </c>
      <c r="V24" s="37">
        <f t="shared" si="4"/>
        <v>190</v>
      </c>
      <c r="W24" s="37">
        <f t="shared" si="5"/>
        <v>21</v>
      </c>
      <c r="X24" s="37">
        <v>0</v>
      </c>
      <c r="Y24" s="37">
        <f t="shared" si="6"/>
        <v>414</v>
      </c>
      <c r="Z24" s="3">
        <f t="shared" si="7"/>
        <v>69</v>
      </c>
    </row>
    <row r="25" spans="1:26" ht="15">
      <c r="A25" s="2">
        <v>15</v>
      </c>
      <c r="B25" s="37" t="s">
        <v>159</v>
      </c>
      <c r="C25" s="37">
        <v>25</v>
      </c>
      <c r="D25" s="37">
        <v>31</v>
      </c>
      <c r="E25" s="37">
        <v>3</v>
      </c>
      <c r="F25" s="37">
        <f t="shared" si="0"/>
        <v>56</v>
      </c>
      <c r="G25" s="37">
        <v>25</v>
      </c>
      <c r="H25" s="37">
        <v>34</v>
      </c>
      <c r="I25" s="37">
        <v>3</v>
      </c>
      <c r="J25" s="37">
        <f t="shared" si="1"/>
        <v>59</v>
      </c>
      <c r="K25" s="37">
        <v>19</v>
      </c>
      <c r="L25" s="37">
        <v>40</v>
      </c>
      <c r="M25" s="37">
        <v>3</v>
      </c>
      <c r="N25" s="37">
        <f t="shared" si="2"/>
        <v>59</v>
      </c>
      <c r="O25" s="37">
        <v>25</v>
      </c>
      <c r="P25" s="37">
        <v>35</v>
      </c>
      <c r="Q25" s="37">
        <v>3</v>
      </c>
      <c r="R25" s="37">
        <f t="shared" si="3"/>
        <v>60</v>
      </c>
      <c r="S25" s="37">
        <v>57</v>
      </c>
      <c r="T25" s="37">
        <v>136</v>
      </c>
      <c r="U25" s="37">
        <v>9</v>
      </c>
      <c r="V25" s="37">
        <f t="shared" si="4"/>
        <v>193</v>
      </c>
      <c r="W25" s="37">
        <f t="shared" si="5"/>
        <v>21</v>
      </c>
      <c r="X25" s="37">
        <v>0</v>
      </c>
      <c r="Y25" s="37">
        <f t="shared" si="6"/>
        <v>427</v>
      </c>
      <c r="Z25" s="3">
        <f t="shared" si="7"/>
        <v>71.16666666666667</v>
      </c>
    </row>
    <row r="26" spans="1:26" ht="15">
      <c r="A26" s="2">
        <v>16</v>
      </c>
      <c r="B26" s="37" t="s">
        <v>160</v>
      </c>
      <c r="C26" s="37">
        <v>27</v>
      </c>
      <c r="D26" s="37">
        <v>46</v>
      </c>
      <c r="E26" s="37">
        <v>3</v>
      </c>
      <c r="F26" s="37">
        <f t="shared" si="0"/>
        <v>73</v>
      </c>
      <c r="G26" s="37">
        <v>26</v>
      </c>
      <c r="H26" s="37">
        <v>53</v>
      </c>
      <c r="I26" s="37">
        <v>3</v>
      </c>
      <c r="J26" s="37">
        <f t="shared" si="1"/>
        <v>79</v>
      </c>
      <c r="K26" s="37">
        <v>25</v>
      </c>
      <c r="L26" s="37">
        <v>41</v>
      </c>
      <c r="M26" s="37">
        <v>3</v>
      </c>
      <c r="N26" s="37">
        <f t="shared" si="2"/>
        <v>66</v>
      </c>
      <c r="O26" s="37">
        <v>22</v>
      </c>
      <c r="P26" s="37">
        <v>41</v>
      </c>
      <c r="Q26" s="37">
        <v>3</v>
      </c>
      <c r="R26" s="37">
        <f t="shared" si="3"/>
        <v>63</v>
      </c>
      <c r="S26" s="37">
        <v>60</v>
      </c>
      <c r="T26" s="37">
        <v>139</v>
      </c>
      <c r="U26" s="37">
        <v>9</v>
      </c>
      <c r="V26" s="37">
        <f t="shared" si="4"/>
        <v>199</v>
      </c>
      <c r="W26" s="37">
        <f t="shared" si="5"/>
        <v>21</v>
      </c>
      <c r="X26" s="37">
        <v>0</v>
      </c>
      <c r="Y26" s="37">
        <f t="shared" si="6"/>
        <v>480</v>
      </c>
      <c r="Z26" s="3">
        <f t="shared" si="7"/>
        <v>80</v>
      </c>
    </row>
    <row r="27" spans="1:26" ht="15">
      <c r="A27" s="2">
        <v>17</v>
      </c>
      <c r="B27" s="37" t="s">
        <v>161</v>
      </c>
      <c r="C27" s="37">
        <v>26</v>
      </c>
      <c r="D27" s="37">
        <v>46</v>
      </c>
      <c r="E27" s="37">
        <v>3</v>
      </c>
      <c r="F27" s="37">
        <f t="shared" si="0"/>
        <v>72</v>
      </c>
      <c r="G27" s="37">
        <v>26</v>
      </c>
      <c r="H27" s="37">
        <v>41</v>
      </c>
      <c r="I27" s="37">
        <v>3</v>
      </c>
      <c r="J27" s="37">
        <f t="shared" si="1"/>
        <v>67</v>
      </c>
      <c r="K27" s="37">
        <v>26</v>
      </c>
      <c r="L27" s="37">
        <v>54</v>
      </c>
      <c r="M27" s="37">
        <v>3</v>
      </c>
      <c r="N27" s="37">
        <f t="shared" si="2"/>
        <v>80</v>
      </c>
      <c r="O27" s="37">
        <v>22</v>
      </c>
      <c r="P27" s="37">
        <v>54</v>
      </c>
      <c r="Q27" s="37">
        <v>3</v>
      </c>
      <c r="R27" s="37">
        <f t="shared" si="3"/>
        <v>76</v>
      </c>
      <c r="S27" s="37">
        <v>60</v>
      </c>
      <c r="T27" s="37">
        <v>139</v>
      </c>
      <c r="U27" s="37">
        <v>9</v>
      </c>
      <c r="V27" s="37">
        <f t="shared" si="4"/>
        <v>199</v>
      </c>
      <c r="W27" s="37">
        <f t="shared" si="5"/>
        <v>21</v>
      </c>
      <c r="X27" s="37">
        <v>0</v>
      </c>
      <c r="Y27" s="37">
        <f t="shared" si="6"/>
        <v>494</v>
      </c>
      <c r="Z27" s="3">
        <f t="shared" si="7"/>
        <v>82.33333333333334</v>
      </c>
    </row>
    <row r="28" spans="1:26" ht="15">
      <c r="A28" s="2">
        <v>18</v>
      </c>
      <c r="B28" s="37" t="s">
        <v>162</v>
      </c>
      <c r="C28" s="37">
        <v>24</v>
      </c>
      <c r="D28" s="37">
        <v>50</v>
      </c>
      <c r="E28" s="37">
        <v>3</v>
      </c>
      <c r="F28" s="37">
        <f t="shared" si="0"/>
        <v>74</v>
      </c>
      <c r="G28" s="37">
        <v>24</v>
      </c>
      <c r="H28" s="37">
        <v>41</v>
      </c>
      <c r="I28" s="37">
        <v>3</v>
      </c>
      <c r="J28" s="37">
        <f t="shared" si="1"/>
        <v>65</v>
      </c>
      <c r="K28" s="37">
        <v>27</v>
      </c>
      <c r="L28" s="37">
        <v>42</v>
      </c>
      <c r="M28" s="37">
        <v>3</v>
      </c>
      <c r="N28" s="37">
        <f t="shared" si="2"/>
        <v>69</v>
      </c>
      <c r="O28" s="37">
        <v>25</v>
      </c>
      <c r="P28" s="37">
        <v>42</v>
      </c>
      <c r="Q28" s="37">
        <v>3</v>
      </c>
      <c r="R28" s="37">
        <f t="shared" si="3"/>
        <v>67</v>
      </c>
      <c r="S28" s="37">
        <v>60</v>
      </c>
      <c r="T28" s="37">
        <v>139</v>
      </c>
      <c r="U28" s="37">
        <v>9</v>
      </c>
      <c r="V28" s="37">
        <f t="shared" si="4"/>
        <v>199</v>
      </c>
      <c r="W28" s="37">
        <f t="shared" si="5"/>
        <v>21</v>
      </c>
      <c r="X28" s="37">
        <v>0</v>
      </c>
      <c r="Y28" s="37">
        <f t="shared" si="6"/>
        <v>474</v>
      </c>
      <c r="Z28" s="3">
        <f t="shared" si="7"/>
        <v>79</v>
      </c>
    </row>
    <row r="29" spans="1:26" ht="15">
      <c r="A29" s="2">
        <v>19</v>
      </c>
      <c r="B29" s="37" t="s">
        <v>163</v>
      </c>
      <c r="C29" s="37">
        <v>28</v>
      </c>
      <c r="D29" s="37">
        <v>34</v>
      </c>
      <c r="E29" s="37">
        <v>3</v>
      </c>
      <c r="F29" s="37">
        <f t="shared" si="0"/>
        <v>62</v>
      </c>
      <c r="G29" s="37">
        <v>26</v>
      </c>
      <c r="H29" s="37">
        <v>42</v>
      </c>
      <c r="I29" s="37">
        <v>3</v>
      </c>
      <c r="J29" s="37">
        <f t="shared" si="1"/>
        <v>68</v>
      </c>
      <c r="K29" s="37">
        <v>27</v>
      </c>
      <c r="L29" s="37">
        <v>55</v>
      </c>
      <c r="M29" s="37">
        <v>3</v>
      </c>
      <c r="N29" s="37">
        <f t="shared" si="2"/>
        <v>82</v>
      </c>
      <c r="O29" s="37">
        <v>23</v>
      </c>
      <c r="P29" s="37">
        <v>51</v>
      </c>
      <c r="Q29" s="37">
        <v>3</v>
      </c>
      <c r="R29" s="37">
        <f t="shared" si="3"/>
        <v>74</v>
      </c>
      <c r="S29" s="37">
        <v>59</v>
      </c>
      <c r="T29" s="37">
        <v>139</v>
      </c>
      <c r="U29" s="37">
        <v>9</v>
      </c>
      <c r="V29" s="37">
        <f t="shared" si="4"/>
        <v>198</v>
      </c>
      <c r="W29" s="37">
        <f t="shared" si="5"/>
        <v>21</v>
      </c>
      <c r="X29" s="37">
        <v>0</v>
      </c>
      <c r="Y29" s="37">
        <f t="shared" si="6"/>
        <v>484</v>
      </c>
      <c r="Z29" s="3">
        <f t="shared" si="7"/>
        <v>80.66666666666666</v>
      </c>
    </row>
    <row r="30" spans="1:26" ht="15">
      <c r="A30" s="2">
        <v>20</v>
      </c>
      <c r="B30" s="37" t="s">
        <v>164</v>
      </c>
      <c r="C30" s="37">
        <v>24</v>
      </c>
      <c r="D30" s="37">
        <v>28</v>
      </c>
      <c r="E30" s="37">
        <v>3</v>
      </c>
      <c r="F30" s="37">
        <f t="shared" si="0"/>
        <v>52</v>
      </c>
      <c r="G30" s="37">
        <v>26</v>
      </c>
      <c r="H30" s="37">
        <v>33</v>
      </c>
      <c r="I30" s="37">
        <v>3</v>
      </c>
      <c r="J30" s="37">
        <f t="shared" si="1"/>
        <v>59</v>
      </c>
      <c r="K30" s="37">
        <v>18</v>
      </c>
      <c r="L30" s="37">
        <v>43</v>
      </c>
      <c r="M30" s="37">
        <v>3</v>
      </c>
      <c r="N30" s="37">
        <f t="shared" si="2"/>
        <v>61</v>
      </c>
      <c r="O30" s="37">
        <v>20</v>
      </c>
      <c r="P30" s="37">
        <v>38</v>
      </c>
      <c r="Q30" s="37">
        <v>3</v>
      </c>
      <c r="R30" s="37">
        <f t="shared" si="3"/>
        <v>58</v>
      </c>
      <c r="S30" s="37">
        <v>58</v>
      </c>
      <c r="T30" s="37">
        <v>132</v>
      </c>
      <c r="U30" s="37">
        <v>9</v>
      </c>
      <c r="V30" s="37">
        <f t="shared" si="4"/>
        <v>190</v>
      </c>
      <c r="W30" s="37">
        <f t="shared" si="5"/>
        <v>21</v>
      </c>
      <c r="X30" s="37">
        <v>0</v>
      </c>
      <c r="Y30" s="37">
        <f t="shared" si="6"/>
        <v>420</v>
      </c>
      <c r="Z30" s="3">
        <f t="shared" si="7"/>
        <v>70</v>
      </c>
    </row>
    <row r="31" spans="1:26" ht="15">
      <c r="A31" s="2">
        <v>21</v>
      </c>
      <c r="B31" s="37" t="s">
        <v>166</v>
      </c>
      <c r="C31" s="37">
        <v>17</v>
      </c>
      <c r="D31" s="37">
        <v>12</v>
      </c>
      <c r="E31" s="37">
        <v>0</v>
      </c>
      <c r="F31" s="37">
        <f t="shared" si="0"/>
        <v>29</v>
      </c>
      <c r="G31" s="37">
        <v>22</v>
      </c>
      <c r="H31" s="37">
        <v>10</v>
      </c>
      <c r="I31" s="37">
        <v>0</v>
      </c>
      <c r="J31" s="37">
        <f t="shared" si="1"/>
        <v>32</v>
      </c>
      <c r="K31" s="37">
        <v>16</v>
      </c>
      <c r="L31" s="37">
        <v>30</v>
      </c>
      <c r="M31" s="37">
        <v>3</v>
      </c>
      <c r="N31" s="37">
        <f t="shared" si="2"/>
        <v>46</v>
      </c>
      <c r="O31" s="37">
        <v>20</v>
      </c>
      <c r="P31" s="37">
        <v>32</v>
      </c>
      <c r="Q31" s="37">
        <v>3</v>
      </c>
      <c r="R31" s="37">
        <f t="shared" si="3"/>
        <v>52</v>
      </c>
      <c r="S31" s="37">
        <v>59</v>
      </c>
      <c r="T31" s="37">
        <v>135</v>
      </c>
      <c r="U31" s="37">
        <v>9</v>
      </c>
      <c r="V31" s="37">
        <f t="shared" si="4"/>
        <v>194</v>
      </c>
      <c r="W31" s="37">
        <f t="shared" si="5"/>
        <v>15</v>
      </c>
      <c r="X31" s="37">
        <v>2</v>
      </c>
      <c r="Y31" s="37">
        <f t="shared" si="6"/>
        <v>353</v>
      </c>
      <c r="Z31" s="3">
        <f t="shared" si="7"/>
        <v>58.833333333333336</v>
      </c>
    </row>
    <row r="32" spans="1:26" ht="15">
      <c r="A32" s="2">
        <v>22</v>
      </c>
      <c r="B32" s="37" t="s">
        <v>240</v>
      </c>
      <c r="C32" s="37">
        <v>26</v>
      </c>
      <c r="D32" s="37">
        <v>34</v>
      </c>
      <c r="E32" s="37">
        <v>3</v>
      </c>
      <c r="F32" s="37">
        <f t="shared" si="0"/>
        <v>60</v>
      </c>
      <c r="G32" s="37">
        <v>24</v>
      </c>
      <c r="H32" s="37">
        <v>41</v>
      </c>
      <c r="I32" s="37">
        <v>3</v>
      </c>
      <c r="J32" s="37">
        <f t="shared" si="1"/>
        <v>65</v>
      </c>
      <c r="K32" s="37">
        <v>25</v>
      </c>
      <c r="L32" s="37">
        <v>43</v>
      </c>
      <c r="M32" s="37">
        <v>3</v>
      </c>
      <c r="N32" s="37">
        <f t="shared" si="2"/>
        <v>68</v>
      </c>
      <c r="O32" s="37">
        <v>24</v>
      </c>
      <c r="P32" s="37">
        <v>46</v>
      </c>
      <c r="Q32" s="37">
        <v>3</v>
      </c>
      <c r="R32" s="37">
        <f t="shared" si="3"/>
        <v>70</v>
      </c>
      <c r="S32" s="37">
        <v>58</v>
      </c>
      <c r="T32" s="37">
        <v>137</v>
      </c>
      <c r="U32" s="37">
        <v>9</v>
      </c>
      <c r="V32" s="37">
        <f t="shared" si="4"/>
        <v>195</v>
      </c>
      <c r="W32" s="37">
        <f t="shared" si="5"/>
        <v>21</v>
      </c>
      <c r="X32" s="37">
        <v>0</v>
      </c>
      <c r="Y32" s="37">
        <f t="shared" si="6"/>
        <v>458</v>
      </c>
      <c r="Z32" s="3">
        <f t="shared" si="7"/>
        <v>76.33333333333333</v>
      </c>
    </row>
    <row r="33" spans="1:26" ht="15">
      <c r="A33" s="2">
        <v>23</v>
      </c>
      <c r="B33" s="37" t="s">
        <v>241</v>
      </c>
      <c r="C33" s="37">
        <v>24</v>
      </c>
      <c r="D33" s="37">
        <v>34</v>
      </c>
      <c r="E33" s="37">
        <v>3</v>
      </c>
      <c r="F33" s="37">
        <f t="shared" si="0"/>
        <v>58</v>
      </c>
      <c r="G33" s="37">
        <v>25</v>
      </c>
      <c r="H33" s="37">
        <v>37</v>
      </c>
      <c r="I33" s="37">
        <v>3</v>
      </c>
      <c r="J33" s="37">
        <f t="shared" si="1"/>
        <v>62</v>
      </c>
      <c r="K33" s="37">
        <v>26</v>
      </c>
      <c r="L33" s="37">
        <v>50</v>
      </c>
      <c r="M33" s="37">
        <v>3</v>
      </c>
      <c r="N33" s="37">
        <f t="shared" si="2"/>
        <v>76</v>
      </c>
      <c r="O33" s="37">
        <v>25</v>
      </c>
      <c r="P33" s="37">
        <v>42</v>
      </c>
      <c r="Q33" s="37">
        <v>3</v>
      </c>
      <c r="R33" s="37">
        <f t="shared" si="3"/>
        <v>67</v>
      </c>
      <c r="S33" s="37">
        <v>60</v>
      </c>
      <c r="T33" s="37">
        <v>139</v>
      </c>
      <c r="U33" s="37">
        <v>9</v>
      </c>
      <c r="V33" s="37">
        <f t="shared" si="4"/>
        <v>199</v>
      </c>
      <c r="W33" s="37">
        <f t="shared" si="5"/>
        <v>21</v>
      </c>
      <c r="X33" s="37">
        <v>0</v>
      </c>
      <c r="Y33" s="37">
        <f t="shared" si="6"/>
        <v>462</v>
      </c>
      <c r="Z33" s="3">
        <f t="shared" si="7"/>
        <v>77</v>
      </c>
    </row>
    <row r="34" spans="1:26" ht="15">
      <c r="A34" s="2">
        <v>24</v>
      </c>
      <c r="B34" s="37" t="s">
        <v>242</v>
      </c>
      <c r="C34" s="37">
        <v>24</v>
      </c>
      <c r="D34" s="37">
        <v>32</v>
      </c>
      <c r="E34" s="37">
        <v>3</v>
      </c>
      <c r="F34" s="37">
        <f t="shared" si="0"/>
        <v>56</v>
      </c>
      <c r="G34" s="37">
        <v>24</v>
      </c>
      <c r="H34" s="37">
        <v>45</v>
      </c>
      <c r="I34" s="37">
        <v>3</v>
      </c>
      <c r="J34" s="37">
        <f t="shared" si="1"/>
        <v>69</v>
      </c>
      <c r="K34" s="37">
        <v>21</v>
      </c>
      <c r="L34" s="37">
        <v>44</v>
      </c>
      <c r="M34" s="37">
        <v>3</v>
      </c>
      <c r="N34" s="37">
        <f t="shared" si="2"/>
        <v>65</v>
      </c>
      <c r="O34" s="37">
        <v>20</v>
      </c>
      <c r="P34" s="37">
        <v>40</v>
      </c>
      <c r="Q34" s="37">
        <v>3</v>
      </c>
      <c r="R34" s="37">
        <f t="shared" si="3"/>
        <v>60</v>
      </c>
      <c r="S34" s="37">
        <v>59</v>
      </c>
      <c r="T34" s="37">
        <v>133</v>
      </c>
      <c r="U34" s="37">
        <v>9</v>
      </c>
      <c r="V34" s="37">
        <f t="shared" si="4"/>
        <v>192</v>
      </c>
      <c r="W34" s="37">
        <f t="shared" si="5"/>
        <v>21</v>
      </c>
      <c r="X34" s="37">
        <v>0</v>
      </c>
      <c r="Y34" s="37">
        <f t="shared" si="6"/>
        <v>442</v>
      </c>
      <c r="Z34" s="3">
        <f t="shared" si="7"/>
        <v>73.66666666666667</v>
      </c>
    </row>
  </sheetData>
  <sheetProtection/>
  <mergeCells count="15">
    <mergeCell ref="W9:W10"/>
    <mergeCell ref="A5:Z5"/>
    <mergeCell ref="A6:Z6"/>
    <mergeCell ref="A7:Z7"/>
    <mergeCell ref="A8:Z8"/>
    <mergeCell ref="A9:A10"/>
    <mergeCell ref="B9:B10"/>
    <mergeCell ref="C9:F9"/>
    <mergeCell ref="G9:J9"/>
    <mergeCell ref="K9:N9"/>
    <mergeCell ref="O9:R9"/>
    <mergeCell ref="Y9:Y10"/>
    <mergeCell ref="Z9:Z10"/>
    <mergeCell ref="S9:V9"/>
    <mergeCell ref="X9:X10"/>
  </mergeCells>
  <printOptions/>
  <pageMargins left="0.7" right="0.7" top="0.75" bottom="0.75" header="0.3" footer="0.3"/>
  <pageSetup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80"/>
  <sheetViews>
    <sheetView zoomScalePageLayoutView="0" workbookViewId="0" topLeftCell="A19">
      <selection activeCell="J9" sqref="J9"/>
    </sheetView>
  </sheetViews>
  <sheetFormatPr defaultColWidth="9.140625" defaultRowHeight="15"/>
  <cols>
    <col min="1" max="1" width="5.421875" style="17" bestFit="1" customWidth="1"/>
    <col min="2" max="2" width="10.00390625" style="17" bestFit="1" customWidth="1"/>
    <col min="3" max="3" width="28.421875" style="17" bestFit="1" customWidth="1"/>
    <col min="4" max="4" width="18.140625" style="17" bestFit="1" customWidth="1"/>
    <col min="5" max="5" width="14.140625" style="17" customWidth="1"/>
    <col min="6" max="6" width="13.57421875" style="17" bestFit="1" customWidth="1"/>
    <col min="7" max="7" width="7.57421875" style="17" bestFit="1" customWidth="1"/>
    <col min="8" max="8" width="5.140625" style="0" customWidth="1"/>
  </cols>
  <sheetData>
    <row r="3" spans="1:7" ht="18.75">
      <c r="A3" s="64"/>
      <c r="B3" s="64"/>
      <c r="C3" s="64"/>
      <c r="D3" s="64"/>
      <c r="E3" s="64"/>
      <c r="F3" s="64"/>
      <c r="G3" s="64"/>
    </row>
    <row r="4" spans="1:7" ht="18.75">
      <c r="A4" s="64" t="s">
        <v>0</v>
      </c>
      <c r="B4" s="64"/>
      <c r="C4" s="64"/>
      <c r="D4" s="64"/>
      <c r="E4" s="64"/>
      <c r="F4" s="64"/>
      <c r="G4" s="64"/>
    </row>
    <row r="5" spans="1:7" ht="18.75">
      <c r="A5" s="65" t="s">
        <v>310</v>
      </c>
      <c r="B5" s="65"/>
      <c r="C5" s="65"/>
      <c r="D5" s="65"/>
      <c r="E5" s="65"/>
      <c r="F5" s="65"/>
      <c r="G5" s="65"/>
    </row>
    <row r="6" spans="1:7" ht="15">
      <c r="A6" s="59" t="s">
        <v>311</v>
      </c>
      <c r="B6" s="59"/>
      <c r="C6" s="59"/>
      <c r="D6" s="59"/>
      <c r="E6" s="59"/>
      <c r="F6" s="59"/>
      <c r="G6" s="59"/>
    </row>
    <row r="7" spans="1:7" ht="15">
      <c r="A7" s="60" t="s">
        <v>302</v>
      </c>
      <c r="B7" s="60"/>
      <c r="C7" s="60"/>
      <c r="D7" s="60"/>
      <c r="E7" s="60"/>
      <c r="F7" s="60"/>
      <c r="G7" s="60"/>
    </row>
    <row r="8" spans="1:7" ht="15">
      <c r="A8" s="6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</row>
    <row r="9" spans="1:7" ht="25.5">
      <c r="A9" s="8">
        <v>1</v>
      </c>
      <c r="B9" s="4" t="s">
        <v>251</v>
      </c>
      <c r="C9" s="41" t="s">
        <v>252</v>
      </c>
      <c r="D9" s="33" t="s">
        <v>312</v>
      </c>
      <c r="E9" s="13">
        <v>16</v>
      </c>
      <c r="F9" s="13">
        <v>0</v>
      </c>
      <c r="G9" s="18">
        <f aca="true" t="shared" si="0" ref="G9:G14">E9/16*100</f>
        <v>100</v>
      </c>
    </row>
    <row r="10" spans="1:7" ht="38.25">
      <c r="A10" s="9">
        <v>2</v>
      </c>
      <c r="B10" s="4" t="s">
        <v>253</v>
      </c>
      <c r="C10" s="41" t="s">
        <v>295</v>
      </c>
      <c r="D10" s="33" t="s">
        <v>313</v>
      </c>
      <c r="E10" s="13">
        <v>15</v>
      </c>
      <c r="F10" s="13">
        <v>1</v>
      </c>
      <c r="G10" s="18">
        <f t="shared" si="0"/>
        <v>93.75</v>
      </c>
    </row>
    <row r="11" spans="1:7" ht="27.75" customHeight="1">
      <c r="A11" s="8">
        <v>3</v>
      </c>
      <c r="B11" s="4" t="s">
        <v>254</v>
      </c>
      <c r="C11" s="41" t="s">
        <v>255</v>
      </c>
      <c r="D11" s="33" t="s">
        <v>314</v>
      </c>
      <c r="E11" s="13">
        <v>16</v>
      </c>
      <c r="F11" s="13">
        <v>0</v>
      </c>
      <c r="G11" s="18">
        <f t="shared" si="0"/>
        <v>100</v>
      </c>
    </row>
    <row r="12" spans="1:7" ht="25.5">
      <c r="A12" s="9">
        <v>4</v>
      </c>
      <c r="B12" s="4" t="s">
        <v>256</v>
      </c>
      <c r="C12" s="41" t="s">
        <v>257</v>
      </c>
      <c r="D12" s="33" t="s">
        <v>315</v>
      </c>
      <c r="E12" s="13">
        <v>14</v>
      </c>
      <c r="F12" s="13">
        <v>2</v>
      </c>
      <c r="G12" s="18">
        <f t="shared" si="0"/>
        <v>87.5</v>
      </c>
    </row>
    <row r="13" spans="1:8" ht="30">
      <c r="A13" s="8">
        <v>5</v>
      </c>
      <c r="B13" s="4" t="s">
        <v>258</v>
      </c>
      <c r="C13" s="41" t="s">
        <v>259</v>
      </c>
      <c r="D13" s="33" t="s">
        <v>316</v>
      </c>
      <c r="E13" s="13">
        <v>16</v>
      </c>
      <c r="F13" s="13">
        <v>0</v>
      </c>
      <c r="G13" s="18">
        <f t="shared" si="0"/>
        <v>100</v>
      </c>
      <c r="H13" t="s">
        <v>44</v>
      </c>
    </row>
    <row r="14" spans="1:7" ht="15">
      <c r="A14" s="61" t="s">
        <v>24</v>
      </c>
      <c r="B14" s="61"/>
      <c r="C14" s="61"/>
      <c r="D14" s="61"/>
      <c r="E14" s="7">
        <v>14</v>
      </c>
      <c r="F14" s="7">
        <v>2</v>
      </c>
      <c r="G14" s="14">
        <f t="shared" si="0"/>
        <v>87.5</v>
      </c>
    </row>
    <row r="15" spans="1:7" ht="17.25">
      <c r="A15" s="10"/>
      <c r="B15" s="10"/>
      <c r="C15" s="10"/>
      <c r="D15" s="10"/>
      <c r="E15" s="11"/>
      <c r="F15" s="11"/>
      <c r="G15" s="12"/>
    </row>
    <row r="16" spans="1:7" ht="15">
      <c r="A16" s="59" t="s">
        <v>43</v>
      </c>
      <c r="B16" s="59"/>
      <c r="C16" s="59"/>
      <c r="D16" s="59"/>
      <c r="E16" s="59"/>
      <c r="F16" s="59"/>
      <c r="G16" s="59"/>
    </row>
    <row r="17" spans="1:7" ht="15">
      <c r="A17" s="60" t="s">
        <v>303</v>
      </c>
      <c r="B17" s="60"/>
      <c r="C17" s="60"/>
      <c r="D17" s="60"/>
      <c r="E17" s="60"/>
      <c r="F17" s="60"/>
      <c r="G17" s="60"/>
    </row>
    <row r="18" spans="1:7" ht="15">
      <c r="A18" s="6" t="s">
        <v>17</v>
      </c>
      <c r="B18" s="6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23</v>
      </c>
    </row>
    <row r="19" spans="1:7" ht="15">
      <c r="A19" s="8">
        <v>1</v>
      </c>
      <c r="B19" s="42" t="s">
        <v>269</v>
      </c>
      <c r="C19" s="41" t="s">
        <v>248</v>
      </c>
      <c r="D19" s="33" t="s">
        <v>297</v>
      </c>
      <c r="E19" s="20">
        <v>37</v>
      </c>
      <c r="F19" s="20">
        <v>5</v>
      </c>
      <c r="G19" s="18">
        <f aca="true" t="shared" si="1" ref="G19:G24">E19/42*100</f>
        <v>88.09523809523809</v>
      </c>
    </row>
    <row r="20" spans="1:7" ht="30">
      <c r="A20" s="9">
        <v>2</v>
      </c>
      <c r="B20" s="42" t="s">
        <v>270</v>
      </c>
      <c r="C20" s="41" t="s">
        <v>271</v>
      </c>
      <c r="D20" s="33" t="s">
        <v>298</v>
      </c>
      <c r="E20" s="20">
        <v>21</v>
      </c>
      <c r="F20" s="20">
        <v>21</v>
      </c>
      <c r="G20" s="18">
        <f t="shared" si="1"/>
        <v>50</v>
      </c>
    </row>
    <row r="21" spans="1:7" ht="25.5">
      <c r="A21" s="8">
        <v>3</v>
      </c>
      <c r="B21" s="42" t="s">
        <v>272</v>
      </c>
      <c r="C21" s="41" t="s">
        <v>296</v>
      </c>
      <c r="D21" s="33" t="s">
        <v>299</v>
      </c>
      <c r="E21" s="20">
        <v>38</v>
      </c>
      <c r="F21" s="20">
        <v>4</v>
      </c>
      <c r="G21" s="18">
        <f t="shared" si="1"/>
        <v>90.47619047619048</v>
      </c>
    </row>
    <row r="22" spans="1:7" ht="32.25" customHeight="1">
      <c r="A22" s="9">
        <v>4</v>
      </c>
      <c r="B22" s="42" t="s">
        <v>273</v>
      </c>
      <c r="C22" s="41" t="s">
        <v>274</v>
      </c>
      <c r="D22" s="33" t="s">
        <v>300</v>
      </c>
      <c r="E22" s="20">
        <v>40</v>
      </c>
      <c r="F22" s="20">
        <v>2</v>
      </c>
      <c r="G22" s="18">
        <f t="shared" si="1"/>
        <v>95.23809523809523</v>
      </c>
    </row>
    <row r="23" spans="1:7" ht="15">
      <c r="A23" s="8">
        <v>5</v>
      </c>
      <c r="B23" s="42" t="s">
        <v>275</v>
      </c>
      <c r="C23" s="41" t="s">
        <v>276</v>
      </c>
      <c r="D23" s="33" t="s">
        <v>301</v>
      </c>
      <c r="E23" s="20">
        <v>42</v>
      </c>
      <c r="F23" s="20">
        <v>0</v>
      </c>
      <c r="G23" s="18">
        <f t="shared" si="1"/>
        <v>100</v>
      </c>
    </row>
    <row r="24" spans="1:7" ht="15">
      <c r="A24" s="61" t="s">
        <v>25</v>
      </c>
      <c r="B24" s="61"/>
      <c r="C24" s="61"/>
      <c r="D24" s="61"/>
      <c r="E24" s="7">
        <v>18</v>
      </c>
      <c r="F24" s="7">
        <v>24</v>
      </c>
      <c r="G24" s="14">
        <f t="shared" si="1"/>
        <v>42.857142857142854</v>
      </c>
    </row>
    <row r="25" spans="1:7" ht="17.25">
      <c r="A25" s="10"/>
      <c r="B25" s="10"/>
      <c r="C25" s="10"/>
      <c r="D25" s="10"/>
      <c r="E25" s="11"/>
      <c r="F25" s="11"/>
      <c r="G25" s="12"/>
    </row>
    <row r="26" spans="1:7" ht="15">
      <c r="A26" s="62" t="s">
        <v>304</v>
      </c>
      <c r="B26" s="62"/>
      <c r="C26" s="62"/>
      <c r="D26" s="62"/>
      <c r="E26" s="62"/>
      <c r="F26" s="62"/>
      <c r="G26" s="62"/>
    </row>
    <row r="27" spans="1:7" ht="15">
      <c r="A27" s="8" t="s">
        <v>17</v>
      </c>
      <c r="B27" s="8" t="s">
        <v>18</v>
      </c>
      <c r="C27" s="8" t="s">
        <v>19</v>
      </c>
      <c r="D27" s="8" t="s">
        <v>20</v>
      </c>
      <c r="E27" s="8" t="s">
        <v>21</v>
      </c>
      <c r="F27" s="8" t="s">
        <v>22</v>
      </c>
      <c r="G27" s="8" t="s">
        <v>23</v>
      </c>
    </row>
    <row r="28" spans="1:7" ht="25.5">
      <c r="A28" s="8">
        <v>1</v>
      </c>
      <c r="B28" s="42" t="s">
        <v>260</v>
      </c>
      <c r="C28" s="41" t="s">
        <v>250</v>
      </c>
      <c r="D28" s="33" t="s">
        <v>322</v>
      </c>
      <c r="E28" s="20">
        <v>50</v>
      </c>
      <c r="F28" s="20">
        <v>6</v>
      </c>
      <c r="G28" s="18">
        <f aca="true" t="shared" si="2" ref="G28:G33">E28/56*100</f>
        <v>89.28571428571429</v>
      </c>
    </row>
    <row r="29" spans="1:7" ht="30">
      <c r="A29" s="9">
        <v>2</v>
      </c>
      <c r="B29" s="42" t="s">
        <v>261</v>
      </c>
      <c r="C29" s="41" t="s">
        <v>262</v>
      </c>
      <c r="D29" s="33" t="s">
        <v>323</v>
      </c>
      <c r="E29" s="20">
        <v>49</v>
      </c>
      <c r="F29" s="20">
        <v>7</v>
      </c>
      <c r="G29" s="18">
        <f t="shared" si="2"/>
        <v>87.5</v>
      </c>
    </row>
    <row r="30" spans="1:7" ht="15">
      <c r="A30" s="8">
        <v>3</v>
      </c>
      <c r="B30" s="42" t="s">
        <v>263</v>
      </c>
      <c r="C30" s="41" t="s">
        <v>249</v>
      </c>
      <c r="D30" s="33" t="s">
        <v>324</v>
      </c>
      <c r="E30" s="20">
        <v>36</v>
      </c>
      <c r="F30" s="20">
        <v>20</v>
      </c>
      <c r="G30" s="18">
        <f t="shared" si="2"/>
        <v>64.28571428571429</v>
      </c>
    </row>
    <row r="31" spans="1:7" ht="30">
      <c r="A31" s="9">
        <v>4</v>
      </c>
      <c r="B31" s="42" t="s">
        <v>264</v>
      </c>
      <c r="C31" s="41" t="s">
        <v>265</v>
      </c>
      <c r="D31" s="33" t="s">
        <v>325</v>
      </c>
      <c r="E31" s="20">
        <v>51</v>
      </c>
      <c r="F31" s="20">
        <v>5</v>
      </c>
      <c r="G31" s="18">
        <f t="shared" si="2"/>
        <v>91.07142857142857</v>
      </c>
    </row>
    <row r="32" spans="1:7" ht="15">
      <c r="A32" s="8">
        <v>5</v>
      </c>
      <c r="B32" s="42" t="s">
        <v>266</v>
      </c>
      <c r="C32" s="41" t="s">
        <v>259</v>
      </c>
      <c r="D32" s="33" t="s">
        <v>324</v>
      </c>
      <c r="E32" s="20">
        <v>56</v>
      </c>
      <c r="F32" s="20">
        <v>0</v>
      </c>
      <c r="G32" s="18">
        <f t="shared" si="2"/>
        <v>100</v>
      </c>
    </row>
    <row r="33" spans="1:7" ht="15.75">
      <c r="A33" s="63" t="s">
        <v>26</v>
      </c>
      <c r="B33" s="63"/>
      <c r="C33" s="63"/>
      <c r="D33" s="63"/>
      <c r="E33" s="7">
        <v>33</v>
      </c>
      <c r="F33" s="7">
        <v>23</v>
      </c>
      <c r="G33" s="14">
        <f t="shared" si="2"/>
        <v>58.92857142857143</v>
      </c>
    </row>
    <row r="34" spans="1:7" ht="15.75">
      <c r="A34" s="34"/>
      <c r="B34" s="34"/>
      <c r="C34" s="34"/>
      <c r="D34" s="34"/>
      <c r="E34" s="35"/>
      <c r="F34" s="35"/>
      <c r="G34" s="36"/>
    </row>
    <row r="35" spans="1:7" ht="15">
      <c r="A35" s="62" t="s">
        <v>305</v>
      </c>
      <c r="B35" s="62"/>
      <c r="C35" s="62"/>
      <c r="D35" s="62"/>
      <c r="E35" s="62"/>
      <c r="F35" s="62"/>
      <c r="G35" s="62"/>
    </row>
    <row r="36" spans="1:7" ht="15">
      <c r="A36" s="8" t="s">
        <v>17</v>
      </c>
      <c r="B36" s="8" t="s">
        <v>18</v>
      </c>
      <c r="C36" s="8" t="s">
        <v>19</v>
      </c>
      <c r="D36" s="8" t="s">
        <v>20</v>
      </c>
      <c r="E36" s="8" t="s">
        <v>21</v>
      </c>
      <c r="F36" s="8" t="s">
        <v>22</v>
      </c>
      <c r="G36" s="8" t="s">
        <v>23</v>
      </c>
    </row>
    <row r="37" spans="1:7" ht="25.5">
      <c r="A37" s="8">
        <v>1</v>
      </c>
      <c r="B37" s="42" t="s">
        <v>260</v>
      </c>
      <c r="C37" s="41" t="s">
        <v>250</v>
      </c>
      <c r="D37" s="33" t="s">
        <v>322</v>
      </c>
      <c r="E37" s="20">
        <v>33</v>
      </c>
      <c r="F37" s="20">
        <v>3</v>
      </c>
      <c r="G37" s="18">
        <f aca="true" t="shared" si="3" ref="G37:G42">E37/36*100</f>
        <v>91.66666666666666</v>
      </c>
    </row>
    <row r="38" spans="1:7" ht="30">
      <c r="A38" s="9">
        <v>2</v>
      </c>
      <c r="B38" s="42" t="s">
        <v>261</v>
      </c>
      <c r="C38" s="41" t="s">
        <v>262</v>
      </c>
      <c r="D38" s="33" t="s">
        <v>323</v>
      </c>
      <c r="E38" s="20">
        <v>35</v>
      </c>
      <c r="F38" s="20">
        <v>1</v>
      </c>
      <c r="G38" s="18">
        <f t="shared" si="3"/>
        <v>97.22222222222221</v>
      </c>
    </row>
    <row r="39" spans="1:7" ht="15">
      <c r="A39" s="8">
        <v>3</v>
      </c>
      <c r="B39" s="42" t="s">
        <v>263</v>
      </c>
      <c r="C39" s="41" t="s">
        <v>249</v>
      </c>
      <c r="D39" s="33" t="s">
        <v>324</v>
      </c>
      <c r="E39" s="20">
        <v>30</v>
      </c>
      <c r="F39" s="20">
        <v>6</v>
      </c>
      <c r="G39" s="18">
        <f t="shared" si="3"/>
        <v>83.33333333333334</v>
      </c>
    </row>
    <row r="40" spans="1:7" ht="30">
      <c r="A40" s="9">
        <v>4</v>
      </c>
      <c r="B40" s="42" t="s">
        <v>264</v>
      </c>
      <c r="C40" s="41" t="s">
        <v>265</v>
      </c>
      <c r="D40" s="33" t="s">
        <v>325</v>
      </c>
      <c r="E40" s="20">
        <v>36</v>
      </c>
      <c r="F40" s="20">
        <v>0</v>
      </c>
      <c r="G40" s="18">
        <f t="shared" si="3"/>
        <v>100</v>
      </c>
    </row>
    <row r="41" spans="1:7" ht="15">
      <c r="A41" s="8">
        <v>5</v>
      </c>
      <c r="B41" s="42" t="s">
        <v>266</v>
      </c>
      <c r="C41" s="41" t="s">
        <v>259</v>
      </c>
      <c r="D41" s="33" t="s">
        <v>322</v>
      </c>
      <c r="E41" s="20">
        <v>36</v>
      </c>
      <c r="F41" s="20">
        <v>0</v>
      </c>
      <c r="G41" s="18">
        <f t="shared" si="3"/>
        <v>100</v>
      </c>
    </row>
    <row r="42" spans="1:7" ht="15.75">
      <c r="A42" s="57" t="s">
        <v>27</v>
      </c>
      <c r="B42" s="57"/>
      <c r="C42" s="57"/>
      <c r="D42" s="57"/>
      <c r="E42" s="38">
        <v>28</v>
      </c>
      <c r="F42" s="38">
        <v>8</v>
      </c>
      <c r="G42" s="14">
        <f t="shared" si="3"/>
        <v>77.77777777777779</v>
      </c>
    </row>
    <row r="45" spans="1:7" ht="15">
      <c r="A45" s="60" t="s">
        <v>244</v>
      </c>
      <c r="B45" s="60"/>
      <c r="C45" s="60"/>
      <c r="D45" s="60"/>
      <c r="E45" s="60"/>
      <c r="F45" s="60"/>
      <c r="G45" s="60"/>
    </row>
    <row r="46" spans="1:7" ht="15">
      <c r="A46" s="6" t="s">
        <v>17</v>
      </c>
      <c r="B46" s="6" t="s">
        <v>18</v>
      </c>
      <c r="C46" s="6" t="s">
        <v>19</v>
      </c>
      <c r="D46" s="6" t="s">
        <v>20</v>
      </c>
      <c r="E46" s="6" t="s">
        <v>21</v>
      </c>
      <c r="F46" s="6" t="s">
        <v>22</v>
      </c>
      <c r="G46" s="6" t="s">
        <v>23</v>
      </c>
    </row>
    <row r="47" spans="1:7" ht="25.5">
      <c r="A47" s="6">
        <v>1</v>
      </c>
      <c r="B47" s="4" t="s">
        <v>277</v>
      </c>
      <c r="C47" s="40" t="s">
        <v>278</v>
      </c>
      <c r="D47" s="33" t="s">
        <v>326</v>
      </c>
      <c r="E47" s="20">
        <v>21</v>
      </c>
      <c r="F47" s="20">
        <v>1</v>
      </c>
      <c r="G47" s="18">
        <f>E47/22*100</f>
        <v>95.45454545454545</v>
      </c>
    </row>
    <row r="48" spans="1:7" ht="38.25">
      <c r="A48" s="15">
        <v>2</v>
      </c>
      <c r="B48" s="4" t="s">
        <v>279</v>
      </c>
      <c r="C48" s="40" t="s">
        <v>280</v>
      </c>
      <c r="D48" s="33" t="s">
        <v>327</v>
      </c>
      <c r="E48" s="20">
        <v>20</v>
      </c>
      <c r="F48" s="20">
        <v>2</v>
      </c>
      <c r="G48" s="18">
        <f>E48/22*100</f>
        <v>90.9090909090909</v>
      </c>
    </row>
    <row r="49" spans="1:7" ht="15">
      <c r="A49" s="6">
        <v>3</v>
      </c>
      <c r="B49" s="4" t="s">
        <v>281</v>
      </c>
      <c r="C49" s="40" t="s">
        <v>282</v>
      </c>
      <c r="D49" s="33" t="s">
        <v>328</v>
      </c>
      <c r="E49" s="20">
        <v>21</v>
      </c>
      <c r="F49" s="20">
        <v>1</v>
      </c>
      <c r="G49" s="18">
        <f>E49/22*100</f>
        <v>95.45454545454545</v>
      </c>
    </row>
    <row r="50" spans="1:7" ht="30">
      <c r="A50" s="15">
        <v>4</v>
      </c>
      <c r="B50" s="4" t="s">
        <v>283</v>
      </c>
      <c r="C50" s="40" t="s">
        <v>284</v>
      </c>
      <c r="D50" s="33" t="s">
        <v>329</v>
      </c>
      <c r="E50" s="20">
        <v>17</v>
      </c>
      <c r="F50" s="20">
        <v>5</v>
      </c>
      <c r="G50" s="18">
        <f>E50/22*100</f>
        <v>77.27272727272727</v>
      </c>
    </row>
    <row r="51" spans="1:7" ht="15">
      <c r="A51" s="6">
        <v>5</v>
      </c>
      <c r="B51" s="4" t="s">
        <v>285</v>
      </c>
      <c r="C51" s="40" t="s">
        <v>286</v>
      </c>
      <c r="D51" s="33" t="s">
        <v>328</v>
      </c>
      <c r="E51" s="20">
        <v>22</v>
      </c>
      <c r="F51" s="20">
        <v>0</v>
      </c>
      <c r="G51" s="18">
        <f>E51/22*100</f>
        <v>100</v>
      </c>
    </row>
    <row r="52" spans="1:7" ht="15.75">
      <c r="A52" s="57" t="s">
        <v>28</v>
      </c>
      <c r="B52" s="57"/>
      <c r="C52" s="57"/>
      <c r="D52" s="57"/>
      <c r="E52" s="6">
        <v>16</v>
      </c>
      <c r="F52" s="6">
        <v>6</v>
      </c>
      <c r="G52" s="14">
        <f>E52/22*100</f>
        <v>72.72727272727273</v>
      </c>
    </row>
    <row r="55" spans="1:7" ht="15">
      <c r="A55" s="60" t="s">
        <v>306</v>
      </c>
      <c r="B55" s="60"/>
      <c r="C55" s="60"/>
      <c r="D55" s="60"/>
      <c r="E55" s="60"/>
      <c r="F55" s="60"/>
      <c r="G55" s="60"/>
    </row>
    <row r="56" spans="1:7" ht="15">
      <c r="A56" s="6" t="s">
        <v>17</v>
      </c>
      <c r="B56" s="6" t="s">
        <v>18</v>
      </c>
      <c r="C56" s="6" t="s">
        <v>19</v>
      </c>
      <c r="D56" s="6" t="s">
        <v>20</v>
      </c>
      <c r="E56" s="5" t="s">
        <v>21</v>
      </c>
      <c r="F56" s="5" t="s">
        <v>22</v>
      </c>
      <c r="G56" s="5" t="s">
        <v>23</v>
      </c>
    </row>
    <row r="57" spans="1:7" ht="30">
      <c r="A57" s="6">
        <v>1</v>
      </c>
      <c r="B57" s="42" t="s">
        <v>287</v>
      </c>
      <c r="C57" s="41" t="s">
        <v>288</v>
      </c>
      <c r="D57" s="33" t="s">
        <v>321</v>
      </c>
      <c r="E57" s="20">
        <v>22</v>
      </c>
      <c r="F57" s="20">
        <v>2</v>
      </c>
      <c r="G57" s="18">
        <f>E57/24*100</f>
        <v>91.66666666666666</v>
      </c>
    </row>
    <row r="58" spans="1:7" ht="30">
      <c r="A58" s="6">
        <v>2</v>
      </c>
      <c r="B58" s="42" t="s">
        <v>267</v>
      </c>
      <c r="C58" s="41" t="s">
        <v>268</v>
      </c>
      <c r="D58" s="33" t="s">
        <v>320</v>
      </c>
      <c r="E58" s="20">
        <v>22</v>
      </c>
      <c r="F58" s="20">
        <v>2</v>
      </c>
      <c r="G58" s="18">
        <f>E58/24*100</f>
        <v>91.66666666666666</v>
      </c>
    </row>
    <row r="59" spans="1:7" ht="15">
      <c r="A59" s="15">
        <v>3</v>
      </c>
      <c r="B59" s="42" t="s">
        <v>289</v>
      </c>
      <c r="C59" s="41" t="s">
        <v>290</v>
      </c>
      <c r="D59" s="33" t="s">
        <v>319</v>
      </c>
      <c r="E59" s="20">
        <v>24</v>
      </c>
      <c r="F59" s="20">
        <v>0</v>
      </c>
      <c r="G59" s="18">
        <f>E59/24*100</f>
        <v>100</v>
      </c>
    </row>
    <row r="60" spans="1:7" ht="25.5">
      <c r="A60" s="6">
        <v>4</v>
      </c>
      <c r="B60" s="42" t="s">
        <v>291</v>
      </c>
      <c r="C60" s="41" t="s">
        <v>292</v>
      </c>
      <c r="D60" s="33" t="s">
        <v>318</v>
      </c>
      <c r="E60" s="20">
        <v>24</v>
      </c>
      <c r="F60" s="20">
        <v>0</v>
      </c>
      <c r="G60" s="18">
        <f>E60/24*100</f>
        <v>100</v>
      </c>
    </row>
    <row r="61" spans="1:7" ht="15">
      <c r="A61" s="15">
        <v>5</v>
      </c>
      <c r="B61" s="42" t="s">
        <v>293</v>
      </c>
      <c r="C61" s="41" t="s">
        <v>276</v>
      </c>
      <c r="D61" s="33" t="s">
        <v>317</v>
      </c>
      <c r="E61" s="20">
        <v>24</v>
      </c>
      <c r="F61" s="20">
        <v>0</v>
      </c>
      <c r="G61" s="18">
        <f>E61/24*100</f>
        <v>100</v>
      </c>
    </row>
    <row r="62" spans="1:7" ht="15.75">
      <c r="A62" s="57" t="s">
        <v>29</v>
      </c>
      <c r="B62" s="57"/>
      <c r="C62" s="57"/>
      <c r="D62" s="57"/>
      <c r="E62" s="6">
        <v>22</v>
      </c>
      <c r="F62" s="6">
        <v>2</v>
      </c>
      <c r="G62" s="14">
        <f>E62/24*100</f>
        <v>91.66666666666666</v>
      </c>
    </row>
    <row r="64" spans="2:7" ht="15">
      <c r="B64" s="6" t="s">
        <v>17</v>
      </c>
      <c r="C64" s="6" t="s">
        <v>30</v>
      </c>
      <c r="D64" s="6" t="s">
        <v>31</v>
      </c>
      <c r="E64" s="6" t="s">
        <v>32</v>
      </c>
      <c r="F64" s="6" t="s">
        <v>33</v>
      </c>
      <c r="G64" s="6" t="s">
        <v>7</v>
      </c>
    </row>
    <row r="65" spans="2:7" ht="15">
      <c r="B65" s="6">
        <v>1</v>
      </c>
      <c r="C65" s="6" t="s">
        <v>34</v>
      </c>
      <c r="D65" s="6">
        <v>16</v>
      </c>
      <c r="E65" s="38">
        <v>14</v>
      </c>
      <c r="F65" s="38">
        <v>2</v>
      </c>
      <c r="G65" s="14">
        <f>E65/16*100</f>
        <v>87.5</v>
      </c>
    </row>
    <row r="66" spans="2:7" ht="15">
      <c r="B66" s="6">
        <v>2</v>
      </c>
      <c r="C66" s="6" t="s">
        <v>35</v>
      </c>
      <c r="D66" s="6">
        <v>42</v>
      </c>
      <c r="E66" s="38">
        <v>18</v>
      </c>
      <c r="F66" s="38">
        <v>24</v>
      </c>
      <c r="G66" s="14">
        <f>E66/42*100</f>
        <v>42.857142857142854</v>
      </c>
    </row>
    <row r="67" spans="2:7" ht="15">
      <c r="B67" s="6">
        <v>3</v>
      </c>
      <c r="C67" s="6" t="s">
        <v>36</v>
      </c>
      <c r="D67" s="6">
        <v>56</v>
      </c>
      <c r="E67" s="38">
        <v>33</v>
      </c>
      <c r="F67" s="38">
        <v>23</v>
      </c>
      <c r="G67" s="14">
        <f>E67/56*100</f>
        <v>58.92857142857143</v>
      </c>
    </row>
    <row r="68" spans="2:7" ht="15">
      <c r="B68" s="6">
        <v>4</v>
      </c>
      <c r="C68" s="6" t="s">
        <v>37</v>
      </c>
      <c r="D68" s="6">
        <v>36</v>
      </c>
      <c r="E68" s="38">
        <v>28</v>
      </c>
      <c r="F68" s="38">
        <v>8</v>
      </c>
      <c r="G68" s="14">
        <f>E68/36*100</f>
        <v>77.77777777777779</v>
      </c>
    </row>
    <row r="69" spans="2:7" ht="15">
      <c r="B69" s="6">
        <v>5</v>
      </c>
      <c r="C69" s="6" t="s">
        <v>38</v>
      </c>
      <c r="D69" s="6">
        <v>22</v>
      </c>
      <c r="E69" s="38">
        <v>16</v>
      </c>
      <c r="F69" s="38">
        <v>6</v>
      </c>
      <c r="G69" s="14">
        <f>E69/22*100</f>
        <v>72.72727272727273</v>
      </c>
    </row>
    <row r="70" spans="2:7" ht="15">
      <c r="B70" s="6">
        <v>6</v>
      </c>
      <c r="C70" s="6" t="s">
        <v>39</v>
      </c>
      <c r="D70" s="6">
        <v>24</v>
      </c>
      <c r="E70" s="38">
        <v>22</v>
      </c>
      <c r="F70" s="38">
        <v>2</v>
      </c>
      <c r="G70" s="14">
        <f>E70/24*100</f>
        <v>91.66666666666666</v>
      </c>
    </row>
    <row r="71" spans="2:7" ht="18.75">
      <c r="B71" s="58" t="s">
        <v>40</v>
      </c>
      <c r="C71" s="58"/>
      <c r="D71" s="16">
        <f>SUM(D65:D70)</f>
        <v>196</v>
      </c>
      <c r="E71" s="16">
        <f>SUM(E65:E70)</f>
        <v>131</v>
      </c>
      <c r="F71" s="16">
        <f>SUM(F65:F70)</f>
        <v>65</v>
      </c>
      <c r="G71" s="21">
        <f>E71/196*100</f>
        <v>66.83673469387756</v>
      </c>
    </row>
    <row r="72" spans="2:7" ht="18.75">
      <c r="B72" s="29"/>
      <c r="C72" s="29"/>
      <c r="D72" s="19"/>
      <c r="E72" s="19"/>
      <c r="F72" s="19"/>
      <c r="G72" s="30"/>
    </row>
    <row r="73" spans="2:7" ht="18.75">
      <c r="B73" s="29"/>
      <c r="C73" s="29"/>
      <c r="D73" s="19"/>
      <c r="E73" s="19"/>
      <c r="F73" s="19"/>
      <c r="G73" s="30"/>
    </row>
    <row r="75" spans="1:7" ht="15.75">
      <c r="A75" s="56" t="s">
        <v>41</v>
      </c>
      <c r="B75" s="56"/>
      <c r="C75" s="56"/>
      <c r="D75" s="56"/>
      <c r="E75" s="56"/>
      <c r="F75" s="56"/>
      <c r="G75" s="56"/>
    </row>
    <row r="77" spans="3:6" ht="15.75">
      <c r="C77" s="57" t="s">
        <v>42</v>
      </c>
      <c r="D77" s="57"/>
      <c r="E77" s="57" t="s">
        <v>23</v>
      </c>
      <c r="F77" s="57"/>
    </row>
    <row r="78" spans="3:6" ht="15">
      <c r="C78" s="55" t="s">
        <v>307</v>
      </c>
      <c r="D78" s="55"/>
      <c r="E78" s="47">
        <v>54.59</v>
      </c>
      <c r="F78" s="47"/>
    </row>
    <row r="79" spans="3:6" ht="15">
      <c r="C79" s="55" t="s">
        <v>308</v>
      </c>
      <c r="D79" s="55"/>
      <c r="E79" s="47">
        <v>77.67</v>
      </c>
      <c r="F79" s="47"/>
    </row>
    <row r="80" spans="3:6" ht="15">
      <c r="C80" s="55" t="s">
        <v>309</v>
      </c>
      <c r="D80" s="55"/>
      <c r="E80" s="47">
        <v>58.82</v>
      </c>
      <c r="F80" s="47"/>
    </row>
  </sheetData>
  <sheetProtection/>
  <mergeCells count="27">
    <mergeCell ref="A14:D14"/>
    <mergeCell ref="A3:G3"/>
    <mergeCell ref="A4:G4"/>
    <mergeCell ref="A5:G5"/>
    <mergeCell ref="A6:G6"/>
    <mergeCell ref="A7:G7"/>
    <mergeCell ref="B71:C71"/>
    <mergeCell ref="A16:G16"/>
    <mergeCell ref="A17:G17"/>
    <mergeCell ref="A24:D24"/>
    <mergeCell ref="A26:G26"/>
    <mergeCell ref="A33:D33"/>
    <mergeCell ref="A35:G35"/>
    <mergeCell ref="A42:D42"/>
    <mergeCell ref="A45:G45"/>
    <mergeCell ref="A52:D52"/>
    <mergeCell ref="A55:G55"/>
    <mergeCell ref="A62:D62"/>
    <mergeCell ref="C80:D80"/>
    <mergeCell ref="E80:F80"/>
    <mergeCell ref="A75:G75"/>
    <mergeCell ref="C77:D77"/>
    <mergeCell ref="E77:F77"/>
    <mergeCell ref="C78:D78"/>
    <mergeCell ref="E78:F78"/>
    <mergeCell ref="C79:D79"/>
    <mergeCell ref="E79:F79"/>
  </mergeCells>
  <printOptions/>
  <pageMargins left="1.32" right="0.7" top="0.75" bottom="0.19" header="0.27" footer="0.3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2.7109375" style="0" customWidth="1"/>
    <col min="2" max="2" width="16.421875" style="24" customWidth="1"/>
    <col min="3" max="4" width="9.140625" style="24" customWidth="1"/>
    <col min="5" max="5" width="17.28125" style="24" customWidth="1"/>
    <col min="6" max="6" width="11.57421875" style="24" customWidth="1"/>
  </cols>
  <sheetData>
    <row r="1" spans="1:6" ht="21">
      <c r="A1" s="22"/>
      <c r="B1" s="25"/>
      <c r="C1" s="25"/>
      <c r="D1" s="25"/>
      <c r="E1" s="25"/>
      <c r="F1" s="25"/>
    </row>
    <row r="2" spans="1:6" ht="21">
      <c r="A2" s="22"/>
      <c r="B2" s="25"/>
      <c r="C2" s="25"/>
      <c r="D2" s="25"/>
      <c r="E2" s="25"/>
      <c r="F2" s="25"/>
    </row>
    <row r="3" spans="1:6" ht="21">
      <c r="A3" s="22"/>
      <c r="B3" s="25"/>
      <c r="C3" s="25"/>
      <c r="D3" s="25"/>
      <c r="E3" s="25"/>
      <c r="F3" s="25"/>
    </row>
    <row r="4" spans="1:6" ht="15.75">
      <c r="A4" s="45" t="s">
        <v>0</v>
      </c>
      <c r="B4" s="45"/>
      <c r="C4" s="45"/>
      <c r="D4" s="45"/>
      <c r="E4" s="45"/>
      <c r="F4" s="45"/>
    </row>
    <row r="5" spans="1:6" ht="15.75">
      <c r="A5" s="73" t="s">
        <v>294</v>
      </c>
      <c r="B5" s="73"/>
      <c r="C5" s="73"/>
      <c r="D5" s="73"/>
      <c r="E5" s="73"/>
      <c r="F5" s="73"/>
    </row>
    <row r="6" spans="1:6" ht="15.75">
      <c r="A6" s="73" t="s">
        <v>243</v>
      </c>
      <c r="B6" s="73"/>
      <c r="C6" s="73"/>
      <c r="D6" s="73"/>
      <c r="E6" s="73"/>
      <c r="F6" s="73"/>
    </row>
    <row r="7" spans="1:6" ht="15">
      <c r="A7" s="23" t="s">
        <v>30</v>
      </c>
      <c r="B7" s="26" t="s">
        <v>45</v>
      </c>
      <c r="C7" s="74" t="s">
        <v>46</v>
      </c>
      <c r="D7" s="75"/>
      <c r="E7" s="76"/>
      <c r="F7" s="27" t="s">
        <v>7</v>
      </c>
    </row>
    <row r="8" spans="1:6" ht="15">
      <c r="A8" s="66" t="s">
        <v>34</v>
      </c>
      <c r="B8" s="39" t="s">
        <v>168</v>
      </c>
      <c r="C8" s="77" t="s">
        <v>330</v>
      </c>
      <c r="D8" s="78"/>
      <c r="E8" s="79"/>
      <c r="F8" s="28">
        <v>89.33333333333333</v>
      </c>
    </row>
    <row r="9" spans="1:6" ht="15">
      <c r="A9" s="66"/>
      <c r="B9" s="39" t="s">
        <v>56</v>
      </c>
      <c r="C9" s="77" t="s">
        <v>331</v>
      </c>
      <c r="D9" s="78"/>
      <c r="E9" s="79"/>
      <c r="F9" s="28">
        <v>85.66666666666667</v>
      </c>
    </row>
    <row r="10" spans="1:6" ht="15">
      <c r="A10" s="66"/>
      <c r="B10" s="39" t="s">
        <v>55</v>
      </c>
      <c r="C10" s="77" t="s">
        <v>332</v>
      </c>
      <c r="D10" s="78"/>
      <c r="E10" s="79"/>
      <c r="F10" s="28">
        <v>84.83333333333334</v>
      </c>
    </row>
    <row r="11" spans="1:6" ht="15">
      <c r="A11" s="66"/>
      <c r="B11" s="39" t="s">
        <v>171</v>
      </c>
      <c r="C11" s="77" t="s">
        <v>333</v>
      </c>
      <c r="D11" s="78"/>
      <c r="E11" s="79"/>
      <c r="F11" s="28">
        <v>80.5</v>
      </c>
    </row>
    <row r="12" spans="1:6" ht="15">
      <c r="A12" s="66"/>
      <c r="B12" s="39" t="s">
        <v>51</v>
      </c>
      <c r="C12" s="77" t="s">
        <v>334</v>
      </c>
      <c r="D12" s="78"/>
      <c r="E12" s="79"/>
      <c r="F12" s="28">
        <v>77.83333333333333</v>
      </c>
    </row>
    <row r="13" spans="1:6" ht="15">
      <c r="A13" s="66" t="s">
        <v>35</v>
      </c>
      <c r="B13" s="39" t="s">
        <v>65</v>
      </c>
      <c r="C13" s="70" t="s">
        <v>335</v>
      </c>
      <c r="D13" s="71"/>
      <c r="E13" s="71"/>
      <c r="F13" s="28">
        <v>79</v>
      </c>
    </row>
    <row r="14" spans="1:6" ht="15">
      <c r="A14" s="66"/>
      <c r="B14" s="39" t="s">
        <v>186</v>
      </c>
      <c r="C14" s="70" t="s">
        <v>336</v>
      </c>
      <c r="D14" s="71"/>
      <c r="E14" s="71"/>
      <c r="F14" s="28">
        <v>76.16666666666667</v>
      </c>
    </row>
    <row r="15" spans="1:6" ht="15">
      <c r="A15" s="66"/>
      <c r="B15" s="39" t="s">
        <v>180</v>
      </c>
      <c r="C15" s="70" t="s">
        <v>337</v>
      </c>
      <c r="D15" s="71"/>
      <c r="E15" s="71"/>
      <c r="F15" s="28">
        <v>75.5</v>
      </c>
    </row>
    <row r="16" spans="1:6" ht="15">
      <c r="A16" s="66"/>
      <c r="B16" s="39" t="s">
        <v>64</v>
      </c>
      <c r="C16" s="70" t="s">
        <v>338</v>
      </c>
      <c r="D16" s="71"/>
      <c r="E16" s="71"/>
      <c r="F16" s="28">
        <v>73.83333333333333</v>
      </c>
    </row>
    <row r="17" spans="1:6" ht="15">
      <c r="A17" s="66"/>
      <c r="B17" s="39" t="s">
        <v>68</v>
      </c>
      <c r="C17" s="70" t="s">
        <v>339</v>
      </c>
      <c r="D17" s="71"/>
      <c r="E17" s="71"/>
      <c r="F17" s="28">
        <v>73.83333333333333</v>
      </c>
    </row>
    <row r="18" spans="1:6" ht="15">
      <c r="A18" s="66" t="s">
        <v>36</v>
      </c>
      <c r="B18" s="39" t="s">
        <v>99</v>
      </c>
      <c r="C18" s="70" t="s">
        <v>340</v>
      </c>
      <c r="D18" s="71"/>
      <c r="E18" s="71"/>
      <c r="F18" s="28">
        <v>80.16666666666666</v>
      </c>
    </row>
    <row r="19" spans="1:6" ht="15">
      <c r="A19" s="66"/>
      <c r="B19" s="39" t="s">
        <v>119</v>
      </c>
      <c r="C19" s="70" t="s">
        <v>341</v>
      </c>
      <c r="D19" s="71"/>
      <c r="E19" s="71"/>
      <c r="F19" s="28">
        <v>80</v>
      </c>
    </row>
    <row r="20" spans="1:6" ht="15">
      <c r="A20" s="66"/>
      <c r="B20" s="39" t="s">
        <v>80</v>
      </c>
      <c r="C20" s="70" t="s">
        <v>342</v>
      </c>
      <c r="D20" s="71"/>
      <c r="E20" s="71"/>
      <c r="F20" s="28">
        <v>79.83333333333333</v>
      </c>
    </row>
    <row r="21" spans="1:6" ht="15">
      <c r="A21" s="66"/>
      <c r="B21" s="39" t="s">
        <v>73</v>
      </c>
      <c r="C21" s="70" t="s">
        <v>343</v>
      </c>
      <c r="D21" s="71"/>
      <c r="E21" s="71"/>
      <c r="F21" s="28">
        <v>75.83333333333333</v>
      </c>
    </row>
    <row r="22" spans="1:6" ht="15">
      <c r="A22" s="66"/>
      <c r="B22" s="39" t="s">
        <v>94</v>
      </c>
      <c r="C22" s="70" t="s">
        <v>344</v>
      </c>
      <c r="D22" s="71"/>
      <c r="E22" s="72"/>
      <c r="F22" s="28">
        <v>75</v>
      </c>
    </row>
    <row r="23" spans="1:6" ht="15">
      <c r="A23" s="66" t="s">
        <v>37</v>
      </c>
      <c r="B23" s="39" t="s">
        <v>230</v>
      </c>
      <c r="C23" s="70" t="s">
        <v>345</v>
      </c>
      <c r="D23" s="71"/>
      <c r="E23" s="71"/>
      <c r="F23" s="28">
        <v>83.16666666666667</v>
      </c>
    </row>
    <row r="24" spans="1:6" ht="15">
      <c r="A24" s="66"/>
      <c r="B24" s="39" t="s">
        <v>207</v>
      </c>
      <c r="C24" s="70" t="s">
        <v>346</v>
      </c>
      <c r="D24" s="71"/>
      <c r="E24" s="71"/>
      <c r="F24" s="28">
        <v>81.5</v>
      </c>
    </row>
    <row r="25" spans="1:6" ht="15">
      <c r="A25" s="66"/>
      <c r="B25" s="39" t="s">
        <v>214</v>
      </c>
      <c r="C25" s="70" t="s">
        <v>347</v>
      </c>
      <c r="D25" s="71"/>
      <c r="E25" s="71"/>
      <c r="F25" s="28">
        <v>81.5</v>
      </c>
    </row>
    <row r="26" spans="1:6" ht="15">
      <c r="A26" s="66"/>
      <c r="B26" s="39" t="s">
        <v>221</v>
      </c>
      <c r="C26" s="70" t="s">
        <v>348</v>
      </c>
      <c r="D26" s="71"/>
      <c r="E26" s="71"/>
      <c r="F26" s="28">
        <v>76.33333333333333</v>
      </c>
    </row>
    <row r="27" spans="1:6" ht="15">
      <c r="A27" s="66"/>
      <c r="B27" s="39" t="s">
        <v>204</v>
      </c>
      <c r="C27" s="70" t="s">
        <v>349</v>
      </c>
      <c r="D27" s="71"/>
      <c r="E27" s="72"/>
      <c r="F27" s="28">
        <v>76.16666666666667</v>
      </c>
    </row>
    <row r="28" spans="1:6" ht="15">
      <c r="A28" s="66" t="s">
        <v>38</v>
      </c>
      <c r="B28" s="32" t="s">
        <v>129</v>
      </c>
      <c r="C28" s="70" t="s">
        <v>350</v>
      </c>
      <c r="D28" s="71"/>
      <c r="E28" s="71"/>
      <c r="F28" s="28">
        <v>86.5</v>
      </c>
    </row>
    <row r="29" spans="1:6" ht="15">
      <c r="A29" s="66"/>
      <c r="B29" s="32" t="s">
        <v>140</v>
      </c>
      <c r="C29" s="70" t="s">
        <v>351</v>
      </c>
      <c r="D29" s="71"/>
      <c r="E29" s="71"/>
      <c r="F29" s="28">
        <v>82.5</v>
      </c>
    </row>
    <row r="30" spans="1:6" ht="15">
      <c r="A30" s="66"/>
      <c r="B30" s="32" t="s">
        <v>127</v>
      </c>
      <c r="C30" s="70" t="s">
        <v>352</v>
      </c>
      <c r="D30" s="71"/>
      <c r="E30" s="71"/>
      <c r="F30" s="28">
        <v>79.83333333333333</v>
      </c>
    </row>
    <row r="31" spans="1:6" ht="15">
      <c r="A31" s="66"/>
      <c r="B31" s="32" t="s">
        <v>134</v>
      </c>
      <c r="C31" s="70" t="s">
        <v>353</v>
      </c>
      <c r="D31" s="71"/>
      <c r="E31" s="71"/>
      <c r="F31" s="28">
        <v>78.83333333333333</v>
      </c>
    </row>
    <row r="32" spans="1:6" ht="15">
      <c r="A32" s="66"/>
      <c r="B32" s="32" t="s">
        <v>238</v>
      </c>
      <c r="C32" s="70" t="s">
        <v>354</v>
      </c>
      <c r="D32" s="71"/>
      <c r="E32" s="72"/>
      <c r="F32" s="28">
        <v>77.33333333333333</v>
      </c>
    </row>
    <row r="33" spans="1:6" ht="15">
      <c r="A33" s="66" t="s">
        <v>39</v>
      </c>
      <c r="B33" s="39" t="s">
        <v>150</v>
      </c>
      <c r="C33" s="67" t="s">
        <v>355</v>
      </c>
      <c r="D33" s="68"/>
      <c r="E33" s="69"/>
      <c r="F33" s="28">
        <v>83</v>
      </c>
    </row>
    <row r="34" spans="1:6" ht="15">
      <c r="A34" s="66"/>
      <c r="B34" s="39" t="s">
        <v>161</v>
      </c>
      <c r="C34" s="70" t="s">
        <v>356</v>
      </c>
      <c r="D34" s="71"/>
      <c r="E34" s="71"/>
      <c r="F34" s="28">
        <v>82.33333333333334</v>
      </c>
    </row>
    <row r="35" spans="1:6" ht="15">
      <c r="A35" s="66"/>
      <c r="B35" s="39" t="s">
        <v>153</v>
      </c>
      <c r="C35" s="70" t="s">
        <v>357</v>
      </c>
      <c r="D35" s="71"/>
      <c r="E35" s="71"/>
      <c r="F35" s="28">
        <v>80.83333333333333</v>
      </c>
    </row>
    <row r="36" spans="1:6" ht="15">
      <c r="A36" s="66"/>
      <c r="B36" s="39" t="s">
        <v>163</v>
      </c>
      <c r="C36" s="70" t="s">
        <v>358</v>
      </c>
      <c r="D36" s="71"/>
      <c r="E36" s="71"/>
      <c r="F36" s="28">
        <v>80.66666666666666</v>
      </c>
    </row>
    <row r="37" spans="1:6" ht="15">
      <c r="A37" s="66"/>
      <c r="B37" s="39" t="s">
        <v>160</v>
      </c>
      <c r="C37" s="67" t="s">
        <v>359</v>
      </c>
      <c r="D37" s="68"/>
      <c r="E37" s="69"/>
      <c r="F37" s="28">
        <v>80</v>
      </c>
    </row>
  </sheetData>
  <sheetProtection/>
  <mergeCells count="40">
    <mergeCell ref="A4:F4"/>
    <mergeCell ref="A5:F5"/>
    <mergeCell ref="A6:F6"/>
    <mergeCell ref="C7:E7"/>
    <mergeCell ref="A8:A12"/>
    <mergeCell ref="C8:E8"/>
    <mergeCell ref="C9:E9"/>
    <mergeCell ref="C10:E10"/>
    <mergeCell ref="C11:E11"/>
    <mergeCell ref="C12:E12"/>
    <mergeCell ref="A13:A17"/>
    <mergeCell ref="C13:E13"/>
    <mergeCell ref="C14:E14"/>
    <mergeCell ref="C15:E15"/>
    <mergeCell ref="C16:E16"/>
    <mergeCell ref="C17:E17"/>
    <mergeCell ref="A18:A22"/>
    <mergeCell ref="C18:E18"/>
    <mergeCell ref="C19:E19"/>
    <mergeCell ref="C20:E20"/>
    <mergeCell ref="C21:E21"/>
    <mergeCell ref="C22:E22"/>
    <mergeCell ref="A23:A27"/>
    <mergeCell ref="C23:E23"/>
    <mergeCell ref="C24:E24"/>
    <mergeCell ref="C25:E25"/>
    <mergeCell ref="C26:E26"/>
    <mergeCell ref="C27:E27"/>
    <mergeCell ref="A28:A32"/>
    <mergeCell ref="C28:E28"/>
    <mergeCell ref="C29:E29"/>
    <mergeCell ref="C30:E30"/>
    <mergeCell ref="C31:E31"/>
    <mergeCell ref="C32:E32"/>
    <mergeCell ref="A33:A37"/>
    <mergeCell ref="C33:E33"/>
    <mergeCell ref="C34:E34"/>
    <mergeCell ref="C35:E35"/>
    <mergeCell ref="C36:E36"/>
    <mergeCell ref="C37:E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2018-06-09T06:33:41Z</dcterms:modified>
  <cp:category/>
  <cp:version/>
  <cp:contentType/>
  <cp:contentStatus/>
</cp:coreProperties>
</file>